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65521" windowWidth="15480" windowHeight="8190" activeTab="0"/>
  </bookViews>
  <sheets>
    <sheet name="4 STAGES_18 štart" sheetId="1" r:id="rId1"/>
    <sheet name="1 Stage" sheetId="2" r:id="rId2"/>
    <sheet name="2 Stage" sheetId="3" r:id="rId3"/>
    <sheet name="3 STAGE" sheetId="4" r:id="rId4"/>
    <sheet name="4 STAGES" sheetId="5" r:id="rId5"/>
  </sheets>
  <definedNames>
    <definedName name="_xlnm.Print_Area" localSheetId="0">'4 STAGES_18 štart'!$A$1:$AX$14</definedName>
  </definedNames>
  <calcPr fullCalcOnLoad="1"/>
</workbook>
</file>

<file path=xl/sharedStrings.xml><?xml version="1.0" encoding="utf-8"?>
<sst xmlns="http://schemas.openxmlformats.org/spreadsheetml/2006/main" count="513" uniqueCount="67">
  <si>
    <t>č.</t>
  </si>
  <si>
    <t>čas</t>
  </si>
  <si>
    <t>PP</t>
  </si>
  <si>
    <t>A</t>
  </si>
  <si>
    <t>C</t>
  </si>
  <si>
    <t>D</t>
  </si>
  <si>
    <t>M-T</t>
  </si>
  <si>
    <t>M-P</t>
  </si>
  <si>
    <t>NE-T</t>
  </si>
  <si>
    <t>PROC</t>
  </si>
  <si>
    <t>sum1</t>
  </si>
  <si>
    <t>sum2</t>
  </si>
  <si>
    <t>sum3</t>
  </si>
  <si>
    <t>sum4</t>
  </si>
  <si>
    <t>%1</t>
  </si>
  <si>
    <t>%2</t>
  </si>
  <si>
    <t>%3</t>
  </si>
  <si>
    <t>%4</t>
  </si>
  <si>
    <t>sum %</t>
  </si>
  <si>
    <t>% pohár</t>
  </si>
  <si>
    <t>Kontrola</t>
  </si>
  <si>
    <t>%</t>
  </si>
  <si>
    <t>koeficient&gt;</t>
  </si>
  <si>
    <t>--- rezerva ---</t>
  </si>
  <si>
    <t>REVOLVER</t>
  </si>
  <si>
    <t>Meno a priezvisko</t>
  </si>
  <si>
    <t>Počet stanovísk: 4</t>
  </si>
  <si>
    <t>MALÁ PIŠTOĽ</t>
  </si>
  <si>
    <t>MALÝ REVOLVER</t>
  </si>
  <si>
    <t>SPOLU</t>
  </si>
  <si>
    <t>Kontrolný</t>
  </si>
  <si>
    <t>súčet</t>
  </si>
  <si>
    <t>poradie</t>
  </si>
  <si>
    <t>PORADIE</t>
  </si>
  <si>
    <t>súčet %</t>
  </si>
  <si>
    <t>PIŠTOĽ</t>
  </si>
  <si>
    <t>LOS-SK</t>
  </si>
  <si>
    <t xml:space="preserve">Spiš.Nová Ves 28.7.2013 </t>
  </si>
  <si>
    <t xml:space="preserve">Bako Štefan </t>
  </si>
  <si>
    <t>Zachardala Radovan</t>
  </si>
  <si>
    <t>Loš Branislav</t>
  </si>
  <si>
    <t>Filina Ján</t>
  </si>
  <si>
    <t>Botko Martin</t>
  </si>
  <si>
    <t>Halecký Miloš</t>
  </si>
  <si>
    <t>Miškuf Ivan</t>
  </si>
  <si>
    <t>Král Jozef</t>
  </si>
  <si>
    <t>Priputen Július</t>
  </si>
  <si>
    <t>Tuba Alexander</t>
  </si>
  <si>
    <t>Bocskorás Benjamín</t>
  </si>
  <si>
    <t>Hoľan Roman</t>
  </si>
  <si>
    <t>Šuster Miroslav</t>
  </si>
  <si>
    <t>Hudran Lukáš</t>
  </si>
  <si>
    <t>Gura Marek</t>
  </si>
  <si>
    <t>Dutko Marek</t>
  </si>
  <si>
    <t>Rohaľ Jozef</t>
  </si>
  <si>
    <t>Palonder Róbert</t>
  </si>
  <si>
    <t xml:space="preserve">3 stage </t>
  </si>
  <si>
    <r>
      <t xml:space="preserve"> </t>
    </r>
    <r>
      <rPr>
        <b/>
        <sz val="10"/>
        <rFont val="Arial CE"/>
        <family val="2"/>
      </rPr>
      <t xml:space="preserve">  Výsledok  2. stage</t>
    </r>
  </si>
  <si>
    <t>Miroslav Turzák</t>
  </si>
  <si>
    <t>Jan Filina</t>
  </si>
  <si>
    <t>Roman Benko</t>
  </si>
  <si>
    <t>Ivan Miškuf</t>
  </si>
  <si>
    <t>Peter Ihnat</t>
  </si>
  <si>
    <t>Radovan Zachardala</t>
  </si>
  <si>
    <t>Branislav Kanócz</t>
  </si>
  <si>
    <t>Radoslav Hozza</t>
  </si>
  <si>
    <t>Boris Garajček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</si>
</sst>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000000"/>
    <numFmt numFmtId="181" formatCode="0.0000%"/>
  </numFmts>
  <fonts count="42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sz val="10"/>
      <color indexed="10"/>
      <name val="Arial CE"/>
      <family val="2"/>
    </font>
    <font>
      <sz val="14"/>
      <name val="Arial CE"/>
      <family val="2"/>
    </font>
    <font>
      <sz val="10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8" applyNumberFormat="0" applyAlignment="0" applyProtection="0"/>
    <xf numFmtId="0" fontId="38" fillId="24" borderId="8" applyNumberFormat="0" applyAlignment="0" applyProtection="0"/>
    <xf numFmtId="0" fontId="39" fillId="24" borderId="9" applyNumberFormat="0" applyAlignment="0" applyProtection="0"/>
    <xf numFmtId="0" fontId="40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0" fontId="2" fillId="32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9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36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0" xfId="0" applyFont="1" applyBorder="1" applyAlignment="1">
      <alignment/>
    </xf>
    <xf numFmtId="9" fontId="2" fillId="0" borderId="13" xfId="0" applyNumberFormat="1" applyFont="1" applyBorder="1" applyAlignment="1">
      <alignment horizontal="center" vertical="center"/>
    </xf>
    <xf numFmtId="9" fontId="2" fillId="0" borderId="14" xfId="0" applyNumberFormat="1" applyFont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8" borderId="19" xfId="0" applyFont="1" applyFill="1" applyBorder="1" applyAlignment="1">
      <alignment horizontal="center"/>
    </xf>
    <xf numFmtId="0" fontId="0" fillId="38" borderId="20" xfId="0" applyFont="1" applyFill="1" applyBorder="1" applyAlignment="1">
      <alignment horizontal="center"/>
    </xf>
    <xf numFmtId="0" fontId="0" fillId="38" borderId="21" xfId="0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9" fontId="0" fillId="0" borderId="22" xfId="0" applyNumberFormat="1" applyFont="1" applyBorder="1" applyAlignment="1">
      <alignment horizontal="center"/>
    </xf>
    <xf numFmtId="180" fontId="2" fillId="37" borderId="11" xfId="0" applyNumberFormat="1" applyFont="1" applyFill="1" applyBorder="1" applyAlignment="1">
      <alignment horizontal="center"/>
    </xf>
    <xf numFmtId="9" fontId="2" fillId="37" borderId="17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38" borderId="2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38" borderId="28" xfId="0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0" fontId="2" fillId="0" borderId="29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38" borderId="31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8" borderId="23" xfId="0" applyFont="1" applyFill="1" applyBorder="1" applyAlignment="1">
      <alignment horizontal="center"/>
    </xf>
    <xf numFmtId="0" fontId="0" fillId="38" borderId="24" xfId="0" applyFont="1" applyFill="1" applyBorder="1" applyAlignment="1">
      <alignment horizontal="center"/>
    </xf>
    <xf numFmtId="0" fontId="0" fillId="38" borderId="26" xfId="0" applyFont="1" applyFill="1" applyBorder="1" applyAlignment="1">
      <alignment horizontal="center"/>
    </xf>
    <xf numFmtId="0" fontId="0" fillId="38" borderId="27" xfId="0" applyFont="1" applyFill="1" applyBorder="1" applyAlignment="1">
      <alignment horizontal="center"/>
    </xf>
    <xf numFmtId="0" fontId="0" fillId="38" borderId="29" xfId="0" applyFont="1" applyFill="1" applyBorder="1" applyAlignment="1">
      <alignment horizontal="center"/>
    </xf>
    <xf numFmtId="0" fontId="0" fillId="38" borderId="3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22" xfId="0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/>
    </xf>
    <xf numFmtId="0" fontId="0" fillId="39" borderId="0" xfId="0" applyFill="1" applyAlignment="1">
      <alignment/>
    </xf>
    <xf numFmtId="0" fontId="2" fillId="39" borderId="0" xfId="0" applyFont="1" applyFill="1" applyBorder="1" applyAlignment="1">
      <alignment horizontal="center"/>
    </xf>
    <xf numFmtId="0" fontId="0" fillId="39" borderId="0" xfId="0" applyFill="1" applyBorder="1" applyAlignment="1">
      <alignment/>
    </xf>
    <xf numFmtId="0" fontId="0" fillId="40" borderId="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9" fontId="0" fillId="0" borderId="37" xfId="0" applyNumberFormat="1" applyFill="1" applyBorder="1" applyAlignment="1">
      <alignment horizontal="center"/>
    </xf>
    <xf numFmtId="9" fontId="0" fillId="0" borderId="38" xfId="0" applyNumberFormat="1" applyFill="1" applyBorder="1" applyAlignment="1">
      <alignment horizontal="center"/>
    </xf>
    <xf numFmtId="181" fontId="0" fillId="0" borderId="39" xfId="0" applyNumberFormat="1" applyFill="1" applyBorder="1" applyAlignment="1">
      <alignment horizontal="center"/>
    </xf>
    <xf numFmtId="10" fontId="2" fillId="0" borderId="33" xfId="0" applyNumberFormat="1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6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9" fontId="0" fillId="0" borderId="26" xfId="0" applyNumberFormat="1" applyFill="1" applyBorder="1" applyAlignment="1">
      <alignment horizontal="center"/>
    </xf>
    <xf numFmtId="9" fontId="0" fillId="0" borderId="28" xfId="0" applyNumberFormat="1" applyFill="1" applyBorder="1" applyAlignment="1">
      <alignment horizontal="center"/>
    </xf>
    <xf numFmtId="181" fontId="0" fillId="0" borderId="43" xfId="0" applyNumberFormat="1" applyFill="1" applyBorder="1" applyAlignment="1">
      <alignment horizontal="center"/>
    </xf>
    <xf numFmtId="10" fontId="2" fillId="0" borderId="44" xfId="0" applyNumberFormat="1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181" fontId="0" fillId="0" borderId="0" xfId="0" applyNumberForma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47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38" borderId="13" xfId="0" applyFont="1" applyFill="1" applyBorder="1" applyAlignment="1">
      <alignment horizontal="center"/>
    </xf>
    <xf numFmtId="0" fontId="0" fillId="38" borderId="14" xfId="0" applyFont="1" applyFill="1" applyBorder="1" applyAlignment="1">
      <alignment horizontal="center"/>
    </xf>
    <xf numFmtId="0" fontId="0" fillId="38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8" borderId="19" xfId="0" applyFont="1" applyFill="1" applyBorder="1" applyAlignment="1">
      <alignment horizontal="center"/>
    </xf>
    <xf numFmtId="0" fontId="0" fillId="38" borderId="20" xfId="0" applyFont="1" applyFill="1" applyBorder="1" applyAlignment="1">
      <alignment horizontal="center"/>
    </xf>
    <xf numFmtId="0" fontId="0" fillId="38" borderId="21" xfId="0" applyFont="1" applyFill="1" applyBorder="1" applyAlignment="1">
      <alignment horizontal="center"/>
    </xf>
    <xf numFmtId="0" fontId="6" fillId="39" borderId="0" xfId="0" applyFont="1" applyFill="1" applyBorder="1" applyAlignment="1">
      <alignment/>
    </xf>
    <xf numFmtId="0" fontId="0" fillId="0" borderId="35" xfId="0" applyFont="1" applyBorder="1" applyAlignment="1">
      <alignment/>
    </xf>
    <xf numFmtId="0" fontId="2" fillId="32" borderId="35" xfId="0" applyFon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38" borderId="35" xfId="0" applyFont="1" applyFill="1" applyBorder="1" applyAlignment="1">
      <alignment horizontal="center"/>
    </xf>
    <xf numFmtId="0" fontId="2" fillId="0" borderId="35" xfId="0" applyFont="1" applyBorder="1" applyAlignment="1">
      <alignment/>
    </xf>
    <xf numFmtId="0" fontId="2" fillId="0" borderId="35" xfId="0" applyFont="1" applyFill="1" applyBorder="1" applyAlignment="1">
      <alignment horizontal="center"/>
    </xf>
    <xf numFmtId="0" fontId="0" fillId="0" borderId="35" xfId="0" applyFont="1" applyFill="1" applyBorder="1" applyAlignment="1">
      <alignment/>
    </xf>
    <xf numFmtId="0" fontId="0" fillId="0" borderId="35" xfId="0" applyFont="1" applyFill="1" applyBorder="1" applyAlignment="1">
      <alignment horizontal="center"/>
    </xf>
    <xf numFmtId="0" fontId="0" fillId="0" borderId="35" xfId="0" applyFill="1" applyBorder="1" applyAlignment="1">
      <alignment/>
    </xf>
    <xf numFmtId="0" fontId="0" fillId="0" borderId="35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2" fillId="0" borderId="35" xfId="0" applyFont="1" applyBorder="1" applyAlignment="1">
      <alignment horizontal="center" vertical="center" wrapText="1"/>
    </xf>
    <xf numFmtId="0" fontId="2" fillId="36" borderId="35" xfId="0" applyFont="1" applyFill="1" applyBorder="1" applyAlignment="1">
      <alignment horizontal="center"/>
    </xf>
    <xf numFmtId="0" fontId="2" fillId="39" borderId="35" xfId="0" applyFont="1" applyFill="1" applyBorder="1" applyAlignment="1">
      <alignment horizontal="center"/>
    </xf>
    <xf numFmtId="0" fontId="0" fillId="39" borderId="35" xfId="0" applyFont="1" applyFill="1" applyBorder="1" applyAlignment="1">
      <alignment/>
    </xf>
    <xf numFmtId="0" fontId="0" fillId="41" borderId="35" xfId="0" applyFont="1" applyFill="1" applyBorder="1" applyAlignment="1">
      <alignment horizontal="center"/>
    </xf>
    <xf numFmtId="0" fontId="0" fillId="39" borderId="0" xfId="0" applyFont="1" applyFill="1" applyAlignment="1">
      <alignment/>
    </xf>
    <xf numFmtId="0" fontId="5" fillId="39" borderId="0" xfId="0" applyFont="1" applyFill="1" applyAlignment="1">
      <alignment/>
    </xf>
    <xf numFmtId="0" fontId="0" fillId="39" borderId="0" xfId="0" applyFont="1" applyFill="1" applyBorder="1" applyAlignment="1">
      <alignment/>
    </xf>
    <xf numFmtId="0" fontId="0" fillId="41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0" borderId="24" xfId="0" applyFont="1" applyBorder="1" applyAlignment="1">
      <alignment/>
    </xf>
    <xf numFmtId="0" fontId="0" fillId="33" borderId="23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0" fillId="33" borderId="26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0" borderId="30" xfId="0" applyFont="1" applyBorder="1" applyAlignment="1">
      <alignment/>
    </xf>
    <xf numFmtId="0" fontId="0" fillId="33" borderId="29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36" borderId="11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42" borderId="0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34" borderId="31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7" fillId="0" borderId="24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2" fillId="38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2" fillId="34" borderId="11" xfId="0" applyFont="1" applyFill="1" applyBorder="1" applyAlignment="1">
      <alignment horizontal="center" wrapText="1"/>
    </xf>
    <xf numFmtId="0" fontId="2" fillId="35" borderId="11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0" fillId="0" borderId="2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2" fillId="38" borderId="35" xfId="0" applyFont="1" applyFill="1" applyBorder="1" applyAlignment="1">
      <alignment horizont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1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20" sqref="K20"/>
    </sheetView>
  </sheetViews>
  <sheetFormatPr defaultColWidth="9.00390625" defaultRowHeight="12.75"/>
  <cols>
    <col min="1" max="1" width="4.125" style="0" customWidth="1"/>
    <col min="2" max="2" width="29.875" style="0" customWidth="1"/>
    <col min="3" max="3" width="6.125" style="0" customWidth="1"/>
    <col min="4" max="4" width="3.625" style="0" customWidth="1"/>
    <col min="5" max="5" width="3.25390625" style="0" customWidth="1"/>
    <col min="6" max="7" width="2.25390625" style="0" customWidth="1"/>
    <col min="8" max="8" width="4.125" style="0" customWidth="1"/>
    <col min="9" max="9" width="4.375" style="0" customWidth="1"/>
    <col min="10" max="10" width="5.125" style="0" customWidth="1"/>
    <col min="11" max="11" width="6.25390625" style="1" customWidth="1"/>
    <col min="12" max="12" width="6.75390625" style="0" customWidth="1"/>
    <col min="13" max="13" width="6.00390625" style="0" customWidth="1"/>
    <col min="14" max="14" width="3.625" style="0" customWidth="1"/>
    <col min="15" max="17" width="2.25390625" style="0" customWidth="1"/>
    <col min="18" max="18" width="4.125" style="0" customWidth="1"/>
    <col min="19" max="19" width="4.375" style="0" customWidth="1"/>
    <col min="20" max="20" width="5.125" style="0" customWidth="1"/>
    <col min="21" max="21" width="6.25390625" style="0" customWidth="1"/>
    <col min="22" max="22" width="6.75390625" style="0" customWidth="1"/>
    <col min="23" max="23" width="5.375" style="0" customWidth="1"/>
    <col min="24" max="24" width="3.625" style="0" customWidth="1"/>
    <col min="25" max="25" width="3.125" style="0" customWidth="1"/>
    <col min="26" max="27" width="2.25390625" style="0" customWidth="1"/>
    <col min="28" max="28" width="4.125" style="0" customWidth="1"/>
    <col min="29" max="29" width="4.375" style="0" customWidth="1"/>
    <col min="30" max="30" width="5.125" style="0" customWidth="1"/>
    <col min="31" max="31" width="6.25390625" style="0" customWidth="1"/>
    <col min="32" max="32" width="6.75390625" style="0" customWidth="1"/>
    <col min="33" max="33" width="6.125" style="0" customWidth="1"/>
    <col min="34" max="34" width="3.625" style="0" customWidth="1"/>
    <col min="35" max="37" width="2.75390625" style="0" customWidth="1"/>
    <col min="38" max="38" width="4.125" style="0" customWidth="1"/>
    <col min="39" max="39" width="4.375" style="0" customWidth="1"/>
    <col min="40" max="40" width="5.125" style="0" customWidth="1"/>
    <col min="41" max="41" width="6.25390625" style="0" customWidth="1"/>
    <col min="42" max="42" width="6.75390625" style="0" customWidth="1"/>
    <col min="43" max="43" width="3.875" style="2" customWidth="1"/>
    <col min="44" max="46" width="7.75390625" style="0" customWidth="1"/>
    <col min="47" max="47" width="8.375" style="0" customWidth="1"/>
    <col min="48" max="48" width="11.625" style="0" customWidth="1"/>
    <col min="49" max="49" width="10.00390625" style="0" customWidth="1"/>
    <col min="50" max="50" width="13.125" style="0" customWidth="1"/>
    <col min="51" max="51" width="2.75390625" style="0" customWidth="1"/>
    <col min="52" max="52" width="9.125" style="1" customWidth="1"/>
  </cols>
  <sheetData>
    <row r="1" spans="1:43" ht="13.5" customHeight="1" thickBot="1">
      <c r="A1" s="3"/>
      <c r="B1" s="4" t="s">
        <v>36</v>
      </c>
      <c r="C1" s="193">
        <v>1</v>
      </c>
      <c r="D1" s="193"/>
      <c r="E1" s="193"/>
      <c r="F1" s="193"/>
      <c r="G1" s="193"/>
      <c r="H1" s="193"/>
      <c r="I1" s="193"/>
      <c r="J1" s="193"/>
      <c r="K1" s="193"/>
      <c r="L1" s="193"/>
      <c r="M1" s="195">
        <v>2</v>
      </c>
      <c r="N1" s="195"/>
      <c r="O1" s="195"/>
      <c r="P1" s="195"/>
      <c r="Q1" s="195"/>
      <c r="R1" s="195"/>
      <c r="S1" s="195"/>
      <c r="T1" s="195"/>
      <c r="U1" s="195"/>
      <c r="V1" s="195"/>
      <c r="W1" s="192">
        <v>3</v>
      </c>
      <c r="X1" s="192"/>
      <c r="Y1" s="192"/>
      <c r="Z1" s="192"/>
      <c r="AA1" s="192"/>
      <c r="AB1" s="192"/>
      <c r="AC1" s="192"/>
      <c r="AD1" s="192"/>
      <c r="AE1" s="192"/>
      <c r="AF1" s="192"/>
      <c r="AG1" s="196">
        <v>4</v>
      </c>
      <c r="AH1" s="196"/>
      <c r="AI1" s="196"/>
      <c r="AJ1" s="196"/>
      <c r="AK1" s="196"/>
      <c r="AL1" s="196"/>
      <c r="AM1" s="196"/>
      <c r="AN1" s="196"/>
      <c r="AO1" s="196"/>
      <c r="AP1" s="196"/>
      <c r="AQ1" s="5"/>
    </row>
    <row r="2" spans="1:52" ht="13.5" thickBot="1">
      <c r="A2" s="6" t="s">
        <v>0</v>
      </c>
      <c r="B2" s="66" t="s">
        <v>37</v>
      </c>
      <c r="C2" s="7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9" t="s">
        <v>10</v>
      </c>
      <c r="M2" s="10" t="s">
        <v>1</v>
      </c>
      <c r="N2" s="11" t="s">
        <v>2</v>
      </c>
      <c r="O2" s="11" t="s">
        <v>3</v>
      </c>
      <c r="P2" s="11" t="s">
        <v>4</v>
      </c>
      <c r="Q2" s="11" t="s">
        <v>5</v>
      </c>
      <c r="R2" s="11" t="s">
        <v>6</v>
      </c>
      <c r="S2" s="11" t="s">
        <v>7</v>
      </c>
      <c r="T2" s="11" t="s">
        <v>8</v>
      </c>
      <c r="U2" s="11" t="s">
        <v>9</v>
      </c>
      <c r="V2" s="12" t="s">
        <v>11</v>
      </c>
      <c r="W2" s="114" t="s">
        <v>1</v>
      </c>
      <c r="X2" s="115" t="s">
        <v>2</v>
      </c>
      <c r="Y2" s="115" t="s">
        <v>3</v>
      </c>
      <c r="Z2" s="115" t="s">
        <v>4</v>
      </c>
      <c r="AA2" s="115" t="s">
        <v>5</v>
      </c>
      <c r="AB2" s="115" t="s">
        <v>6</v>
      </c>
      <c r="AC2" s="115" t="s">
        <v>7</v>
      </c>
      <c r="AD2" s="115" t="s">
        <v>8</v>
      </c>
      <c r="AE2" s="115" t="s">
        <v>9</v>
      </c>
      <c r="AF2" s="116" t="s">
        <v>12</v>
      </c>
      <c r="AG2" s="13" t="s">
        <v>1</v>
      </c>
      <c r="AH2" s="14" t="s">
        <v>2</v>
      </c>
      <c r="AI2" s="14" t="s">
        <v>3</v>
      </c>
      <c r="AJ2" s="14" t="s">
        <v>4</v>
      </c>
      <c r="AK2" s="14" t="s">
        <v>5</v>
      </c>
      <c r="AL2" s="14" t="s">
        <v>6</v>
      </c>
      <c r="AM2" s="14" t="s">
        <v>7</v>
      </c>
      <c r="AN2" s="14" t="s">
        <v>8</v>
      </c>
      <c r="AO2" s="14" t="s">
        <v>9</v>
      </c>
      <c r="AP2" s="15" t="s">
        <v>13</v>
      </c>
      <c r="AQ2" s="16"/>
      <c r="AR2" s="17" t="s">
        <v>14</v>
      </c>
      <c r="AS2" s="17" t="s">
        <v>15</v>
      </c>
      <c r="AT2" s="17" t="s">
        <v>16</v>
      </c>
      <c r="AU2" s="17" t="s">
        <v>17</v>
      </c>
      <c r="AV2" s="17" t="s">
        <v>18</v>
      </c>
      <c r="AW2" s="17" t="s">
        <v>19</v>
      </c>
      <c r="AX2" s="70" t="s">
        <v>32</v>
      </c>
      <c r="AZ2" s="18" t="s">
        <v>20</v>
      </c>
    </row>
    <row r="3" spans="1:52" ht="20.25" customHeight="1" thickBot="1">
      <c r="A3" s="19"/>
      <c r="B3" s="20" t="s">
        <v>26</v>
      </c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Q3" s="21"/>
      <c r="AR3" s="194" t="s">
        <v>29</v>
      </c>
      <c r="AS3" s="194"/>
      <c r="AT3" s="194"/>
      <c r="AU3" s="194"/>
      <c r="AV3" s="22" t="s">
        <v>18</v>
      </c>
      <c r="AW3" s="22" t="s">
        <v>21</v>
      </c>
      <c r="AX3" s="23" t="s">
        <v>32</v>
      </c>
      <c r="AZ3" s="24"/>
    </row>
    <row r="4" spans="1:52" ht="15" customHeight="1" thickBot="1">
      <c r="A4" s="25"/>
      <c r="B4" s="4" t="s">
        <v>35</v>
      </c>
      <c r="C4" s="193">
        <v>1</v>
      </c>
      <c r="D4" s="193"/>
      <c r="E4" s="193"/>
      <c r="F4" s="193"/>
      <c r="G4" s="193"/>
      <c r="H4" s="193"/>
      <c r="I4" s="193"/>
      <c r="J4" s="193"/>
      <c r="K4" s="193"/>
      <c r="L4" s="193"/>
      <c r="M4" s="195">
        <v>2</v>
      </c>
      <c r="N4" s="195"/>
      <c r="O4" s="195"/>
      <c r="P4" s="195"/>
      <c r="Q4" s="195"/>
      <c r="R4" s="195"/>
      <c r="S4" s="195"/>
      <c r="T4" s="195"/>
      <c r="U4" s="195"/>
      <c r="V4" s="195"/>
      <c r="W4" s="192">
        <v>3</v>
      </c>
      <c r="X4" s="192"/>
      <c r="Y4" s="192"/>
      <c r="Z4" s="192"/>
      <c r="AA4" s="192"/>
      <c r="AB4" s="192"/>
      <c r="AC4" s="192"/>
      <c r="AD4" s="192"/>
      <c r="AE4" s="192"/>
      <c r="AF4" s="192"/>
      <c r="AG4" s="196">
        <v>4</v>
      </c>
      <c r="AH4" s="196"/>
      <c r="AI4" s="196"/>
      <c r="AJ4" s="196"/>
      <c r="AK4" s="196"/>
      <c r="AL4" s="196"/>
      <c r="AM4" s="196"/>
      <c r="AN4" s="196"/>
      <c r="AO4" s="196"/>
      <c r="AP4" s="196"/>
      <c r="AQ4" s="5"/>
      <c r="AR4" s="26" t="s">
        <v>14</v>
      </c>
      <c r="AS4" s="27" t="s">
        <v>15</v>
      </c>
      <c r="AT4" s="27" t="s">
        <v>16</v>
      </c>
      <c r="AU4" s="27" t="s">
        <v>17</v>
      </c>
      <c r="AV4" s="71" t="s">
        <v>34</v>
      </c>
      <c r="AW4" s="28" t="s">
        <v>19</v>
      </c>
      <c r="AX4" s="29" t="s">
        <v>32</v>
      </c>
      <c r="AZ4" s="68" t="s">
        <v>30</v>
      </c>
    </row>
    <row r="5" spans="1:52" ht="14.25" customHeight="1" thickBot="1">
      <c r="A5" s="30" t="s">
        <v>0</v>
      </c>
      <c r="B5" s="24" t="s">
        <v>25</v>
      </c>
      <c r="C5" s="31" t="s">
        <v>1</v>
      </c>
      <c r="D5" s="32" t="s">
        <v>2</v>
      </c>
      <c r="E5" s="32" t="s">
        <v>3</v>
      </c>
      <c r="F5" s="32" t="s">
        <v>4</v>
      </c>
      <c r="G5" s="32" t="s">
        <v>5</v>
      </c>
      <c r="H5" s="32" t="s">
        <v>6</v>
      </c>
      <c r="I5" s="32" t="s">
        <v>7</v>
      </c>
      <c r="J5" s="32" t="s">
        <v>8</v>
      </c>
      <c r="K5" s="32" t="s">
        <v>9</v>
      </c>
      <c r="L5" s="33" t="s">
        <v>10</v>
      </c>
      <c r="M5" s="34" t="s">
        <v>1</v>
      </c>
      <c r="N5" s="35" t="s">
        <v>2</v>
      </c>
      <c r="O5" s="35" t="s">
        <v>3</v>
      </c>
      <c r="P5" s="35" t="s">
        <v>4</v>
      </c>
      <c r="Q5" s="35" t="s">
        <v>5</v>
      </c>
      <c r="R5" s="35" t="s">
        <v>6</v>
      </c>
      <c r="S5" s="35" t="s">
        <v>7</v>
      </c>
      <c r="T5" s="35" t="s">
        <v>8</v>
      </c>
      <c r="U5" s="35" t="s">
        <v>9</v>
      </c>
      <c r="V5" s="36" t="s">
        <v>11</v>
      </c>
      <c r="W5" s="118" t="s">
        <v>1</v>
      </c>
      <c r="X5" s="119" t="s">
        <v>2</v>
      </c>
      <c r="Y5" s="119" t="s">
        <v>3</v>
      </c>
      <c r="Z5" s="119" t="s">
        <v>4</v>
      </c>
      <c r="AA5" s="119" t="s">
        <v>5</v>
      </c>
      <c r="AB5" s="119" t="s">
        <v>6</v>
      </c>
      <c r="AC5" s="119" t="s">
        <v>7</v>
      </c>
      <c r="AD5" s="119" t="s">
        <v>8</v>
      </c>
      <c r="AE5" s="119" t="s">
        <v>9</v>
      </c>
      <c r="AF5" s="120" t="s">
        <v>12</v>
      </c>
      <c r="AG5" s="40" t="s">
        <v>1</v>
      </c>
      <c r="AH5" s="41" t="s">
        <v>2</v>
      </c>
      <c r="AI5" s="41" t="s">
        <v>3</v>
      </c>
      <c r="AJ5" s="41" t="s">
        <v>4</v>
      </c>
      <c r="AK5" s="41" t="s">
        <v>5</v>
      </c>
      <c r="AL5" s="41" t="s">
        <v>6</v>
      </c>
      <c r="AM5" s="41" t="s">
        <v>7</v>
      </c>
      <c r="AN5" s="41" t="s">
        <v>8</v>
      </c>
      <c r="AO5" s="41" t="s">
        <v>9</v>
      </c>
      <c r="AP5" s="42" t="s">
        <v>13</v>
      </c>
      <c r="AQ5" s="16"/>
      <c r="AR5" s="43">
        <f>(SMALL((L6:L10),1))</f>
        <v>75.73</v>
      </c>
      <c r="AS5" s="44">
        <f>(SMALL((V6:V10),1))</f>
        <v>24.369999999999997</v>
      </c>
      <c r="AT5" s="44">
        <f>(SMALL((AF6:AF10),1))</f>
        <v>53.09</v>
      </c>
      <c r="AU5" s="44">
        <f>(SMALL((AP6:AP10),1))</f>
        <v>40</v>
      </c>
      <c r="AV5" s="45" t="s">
        <v>22</v>
      </c>
      <c r="AW5" s="46">
        <f>((100/(LARGE(AV6:AV10,1))))/100</f>
        <v>0.274957121066674</v>
      </c>
      <c r="AX5" s="47" t="s">
        <v>33</v>
      </c>
      <c r="AZ5" s="69" t="s">
        <v>31</v>
      </c>
    </row>
    <row r="6" spans="1:52" s="2" customFormat="1" ht="13.5" thickBot="1">
      <c r="A6" s="78">
        <v>1</v>
      </c>
      <c r="B6" s="190" t="s">
        <v>61</v>
      </c>
      <c r="C6" s="79">
        <v>92.45</v>
      </c>
      <c r="D6" s="80">
        <v>4</v>
      </c>
      <c r="E6" s="80">
        <v>4</v>
      </c>
      <c r="F6" s="80">
        <v>0</v>
      </c>
      <c r="G6" s="80">
        <v>0</v>
      </c>
      <c r="H6" s="80">
        <v>0</v>
      </c>
      <c r="I6" s="80">
        <v>0</v>
      </c>
      <c r="J6" s="80">
        <v>0</v>
      </c>
      <c r="K6" s="80">
        <v>0</v>
      </c>
      <c r="L6" s="81">
        <f aca="true" t="shared" si="0" ref="L6:L14">C6+F6*1+G6*2+H6*5+I6*10+J6*10+K6*3</f>
        <v>92.45</v>
      </c>
      <c r="M6" s="79">
        <v>29.8</v>
      </c>
      <c r="N6" s="80">
        <v>0</v>
      </c>
      <c r="O6" s="80">
        <v>6</v>
      </c>
      <c r="P6" s="80">
        <v>0</v>
      </c>
      <c r="Q6" s="80">
        <v>0</v>
      </c>
      <c r="R6" s="80">
        <v>0</v>
      </c>
      <c r="S6" s="80">
        <v>0</v>
      </c>
      <c r="T6" s="80">
        <v>0</v>
      </c>
      <c r="U6" s="80">
        <v>0</v>
      </c>
      <c r="V6" s="82">
        <f aca="true" t="shared" si="1" ref="V6:V14">M6+P6*1+Q6*2+R6*5+S6*10+T6*10+U6*3</f>
        <v>29.8</v>
      </c>
      <c r="W6" s="108">
        <v>53.09</v>
      </c>
      <c r="X6" s="109">
        <v>0</v>
      </c>
      <c r="Y6" s="109">
        <v>11</v>
      </c>
      <c r="Z6" s="109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10">
        <f aca="true" t="shared" si="2" ref="AF6:AF14">W6+Z6*1+AA6*2+AB6*5+AC6*10+AD6*10+AE6*3</f>
        <v>53.09</v>
      </c>
      <c r="AG6" s="79">
        <v>40</v>
      </c>
      <c r="AH6" s="80">
        <v>0</v>
      </c>
      <c r="AI6" s="80">
        <v>18</v>
      </c>
      <c r="AJ6" s="80">
        <v>0</v>
      </c>
      <c r="AK6" s="80">
        <v>0</v>
      </c>
      <c r="AL6" s="80">
        <v>0</v>
      </c>
      <c r="AM6" s="80">
        <v>0</v>
      </c>
      <c r="AN6" s="80">
        <v>0</v>
      </c>
      <c r="AO6" s="80">
        <v>0</v>
      </c>
      <c r="AP6" s="82">
        <f aca="true" t="shared" si="3" ref="AP6:AP14">AG6+AJ6*1+AK6*2+AL6*5+AM6*10+AN6*10+AO6*3</f>
        <v>40</v>
      </c>
      <c r="AQ6" s="51"/>
      <c r="AR6" s="83">
        <f aca="true" t="shared" si="4" ref="AR6:AR14">$AR$5/L6</f>
        <v>0.81914548404543</v>
      </c>
      <c r="AS6" s="84">
        <f aca="true" t="shared" si="5" ref="AS6:AS14">$AS$5/V6</f>
        <v>0.8177852348993288</v>
      </c>
      <c r="AT6" s="84">
        <f aca="true" t="shared" si="6" ref="AT6:AT14">$AT$5/AF6</f>
        <v>1</v>
      </c>
      <c r="AU6" s="84">
        <f aca="true" t="shared" si="7" ref="AU6:AU14">$AU$5/AP6</f>
        <v>1</v>
      </c>
      <c r="AV6" s="85">
        <f>SUM(AR6:AU6)</f>
        <v>3.636930718944759</v>
      </c>
      <c r="AW6" s="86">
        <f aca="true" t="shared" si="8" ref="AW6:AW14">($AW$5*AV6)</f>
        <v>0.9999999999999999</v>
      </c>
      <c r="AX6" s="87">
        <f aca="true" t="shared" si="9" ref="AX6:AX14">(RANK(AW6,$AW$6:$AW$14))</f>
        <v>1</v>
      </c>
      <c r="AZ6" s="88">
        <f aca="true" t="shared" si="10" ref="AZ6:AZ14">L6+V6+AF6+AP6</f>
        <v>215.34</v>
      </c>
    </row>
    <row r="7" spans="1:52" s="2" customFormat="1" ht="13.5" thickBot="1">
      <c r="A7" s="89">
        <v>2</v>
      </c>
      <c r="B7" s="90" t="s">
        <v>66</v>
      </c>
      <c r="C7" s="91">
        <v>75.73</v>
      </c>
      <c r="D7" s="92">
        <v>4</v>
      </c>
      <c r="E7" s="80">
        <v>4</v>
      </c>
      <c r="F7" s="80">
        <v>0</v>
      </c>
      <c r="G7" s="80">
        <v>0</v>
      </c>
      <c r="H7" s="80">
        <v>0</v>
      </c>
      <c r="I7" s="80">
        <v>0</v>
      </c>
      <c r="J7" s="92">
        <v>0</v>
      </c>
      <c r="K7" s="80">
        <v>0</v>
      </c>
      <c r="L7" s="93">
        <f t="shared" si="0"/>
        <v>75.73</v>
      </c>
      <c r="M7" s="79">
        <v>20.42</v>
      </c>
      <c r="N7" s="80">
        <v>0</v>
      </c>
      <c r="O7" s="80">
        <v>6</v>
      </c>
      <c r="P7" s="80">
        <v>0</v>
      </c>
      <c r="Q7" s="80">
        <v>0</v>
      </c>
      <c r="R7" s="80">
        <v>0</v>
      </c>
      <c r="S7" s="80">
        <v>0</v>
      </c>
      <c r="T7" s="80">
        <v>1</v>
      </c>
      <c r="U7" s="80">
        <v>0</v>
      </c>
      <c r="V7" s="94">
        <f t="shared" si="1"/>
        <v>30.42</v>
      </c>
      <c r="W7" s="108">
        <v>54.56</v>
      </c>
      <c r="X7" s="109">
        <v>0</v>
      </c>
      <c r="Y7" s="109">
        <v>7</v>
      </c>
      <c r="Z7" s="109">
        <v>1</v>
      </c>
      <c r="AA7" s="109">
        <v>0</v>
      </c>
      <c r="AB7" s="109">
        <v>1</v>
      </c>
      <c r="AC7" s="109">
        <v>0</v>
      </c>
      <c r="AD7" s="109">
        <v>1</v>
      </c>
      <c r="AE7" s="109">
        <v>0</v>
      </c>
      <c r="AF7" s="113">
        <f t="shared" si="2"/>
        <v>70.56</v>
      </c>
      <c r="AG7" s="79">
        <v>40</v>
      </c>
      <c r="AH7" s="80"/>
      <c r="AI7" s="80">
        <v>8</v>
      </c>
      <c r="AJ7" s="80"/>
      <c r="AK7" s="80">
        <v>1</v>
      </c>
      <c r="AL7" s="80">
        <v>3</v>
      </c>
      <c r="AM7" s="80"/>
      <c r="AN7" s="80"/>
      <c r="AO7" s="80"/>
      <c r="AP7" s="94">
        <f t="shared" si="3"/>
        <v>57</v>
      </c>
      <c r="AQ7" s="51"/>
      <c r="AR7" s="95">
        <f t="shared" si="4"/>
        <v>1</v>
      </c>
      <c r="AS7" s="96">
        <f t="shared" si="5"/>
        <v>0.8011176857330702</v>
      </c>
      <c r="AT7" s="96">
        <f t="shared" si="6"/>
        <v>0.7524092970521542</v>
      </c>
      <c r="AU7" s="96">
        <f t="shared" si="7"/>
        <v>0.7017543859649122</v>
      </c>
      <c r="AV7" s="97">
        <f>SUM(AR7:AU7)</f>
        <v>3.2552813687501367</v>
      </c>
      <c r="AW7" s="98">
        <f t="shared" si="8"/>
        <v>0.8950627934135197</v>
      </c>
      <c r="AX7" s="87">
        <f t="shared" si="9"/>
        <v>2</v>
      </c>
      <c r="AZ7" s="100">
        <f t="shared" si="10"/>
        <v>233.71</v>
      </c>
    </row>
    <row r="8" spans="1:52" s="2" customFormat="1" ht="13.5" thickBot="1">
      <c r="A8" s="89">
        <v>3</v>
      </c>
      <c r="B8" s="90" t="s">
        <v>65</v>
      </c>
      <c r="C8" s="91">
        <v>130.31</v>
      </c>
      <c r="D8" s="92">
        <v>4</v>
      </c>
      <c r="E8" s="80">
        <v>4</v>
      </c>
      <c r="F8" s="80">
        <v>0</v>
      </c>
      <c r="G8" s="80">
        <v>0</v>
      </c>
      <c r="H8" s="80">
        <v>0</v>
      </c>
      <c r="I8" s="80">
        <v>0</v>
      </c>
      <c r="J8" s="92">
        <v>0</v>
      </c>
      <c r="K8" s="80">
        <v>1</v>
      </c>
      <c r="L8" s="93">
        <f t="shared" si="0"/>
        <v>133.31</v>
      </c>
      <c r="M8" s="79">
        <v>15.37</v>
      </c>
      <c r="N8" s="80">
        <v>0</v>
      </c>
      <c r="O8" s="80">
        <v>6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3</v>
      </c>
      <c r="V8" s="94">
        <f t="shared" si="1"/>
        <v>24.369999999999997</v>
      </c>
      <c r="W8" s="108">
        <v>60.64</v>
      </c>
      <c r="X8" s="109">
        <v>0</v>
      </c>
      <c r="Y8" s="109">
        <v>10</v>
      </c>
      <c r="Z8" s="109">
        <v>1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13">
        <f t="shared" si="2"/>
        <v>61.64</v>
      </c>
      <c r="AG8" s="79">
        <v>40</v>
      </c>
      <c r="AH8" s="80"/>
      <c r="AI8" s="80">
        <v>18</v>
      </c>
      <c r="AJ8" s="80"/>
      <c r="AK8" s="80"/>
      <c r="AL8" s="80"/>
      <c r="AM8" s="80"/>
      <c r="AN8" s="80"/>
      <c r="AO8" s="80">
        <v>23</v>
      </c>
      <c r="AP8" s="94">
        <f t="shared" si="3"/>
        <v>109</v>
      </c>
      <c r="AQ8" s="51"/>
      <c r="AR8" s="95">
        <f t="shared" si="4"/>
        <v>0.5680744130222789</v>
      </c>
      <c r="AS8" s="96">
        <f t="shared" si="5"/>
        <v>1</v>
      </c>
      <c r="AT8" s="96">
        <f t="shared" si="6"/>
        <v>0.8612913692407528</v>
      </c>
      <c r="AU8" s="96">
        <f t="shared" si="7"/>
        <v>0.3669724770642202</v>
      </c>
      <c r="AV8" s="97">
        <f>SUM(AR8:AU8)</f>
        <v>2.7963382593272517</v>
      </c>
      <c r="AW8" s="98">
        <f t="shared" si="8"/>
        <v>0.7688731173132156</v>
      </c>
      <c r="AX8" s="87">
        <f t="shared" si="9"/>
        <v>3</v>
      </c>
      <c r="AZ8" s="100">
        <f t="shared" si="10"/>
        <v>328.32</v>
      </c>
    </row>
    <row r="9" spans="1:52" s="2" customFormat="1" ht="13.5" thickBot="1">
      <c r="A9" s="89">
        <v>4</v>
      </c>
      <c r="B9" s="191" t="s">
        <v>63</v>
      </c>
      <c r="C9" s="91">
        <v>113.97</v>
      </c>
      <c r="D9" s="92">
        <v>4</v>
      </c>
      <c r="E9" s="80">
        <v>4</v>
      </c>
      <c r="F9" s="80">
        <v>0</v>
      </c>
      <c r="G9" s="80">
        <v>0</v>
      </c>
      <c r="H9" s="80">
        <v>0</v>
      </c>
      <c r="I9" s="80">
        <v>0</v>
      </c>
      <c r="J9" s="92">
        <v>0</v>
      </c>
      <c r="K9" s="80">
        <v>0</v>
      </c>
      <c r="L9" s="93">
        <f t="shared" si="0"/>
        <v>113.97</v>
      </c>
      <c r="M9" s="79">
        <v>53.47</v>
      </c>
      <c r="N9" s="80">
        <v>0</v>
      </c>
      <c r="O9" s="80">
        <v>6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94">
        <f t="shared" si="1"/>
        <v>53.47</v>
      </c>
      <c r="W9" s="108">
        <v>79.41</v>
      </c>
      <c r="X9" s="109">
        <v>0</v>
      </c>
      <c r="Y9" s="109">
        <v>11</v>
      </c>
      <c r="Z9" s="109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13">
        <f t="shared" si="2"/>
        <v>79.41</v>
      </c>
      <c r="AG9" s="79">
        <v>40</v>
      </c>
      <c r="AH9" s="80">
        <v>0</v>
      </c>
      <c r="AI9" s="80">
        <v>17</v>
      </c>
      <c r="AJ9" s="80">
        <v>1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94">
        <f t="shared" si="3"/>
        <v>41</v>
      </c>
      <c r="AQ9" s="51"/>
      <c r="AR9" s="95">
        <f t="shared" si="4"/>
        <v>0.6644731069579715</v>
      </c>
      <c r="AS9" s="96">
        <f t="shared" si="5"/>
        <v>0.4557695904245371</v>
      </c>
      <c r="AT9" s="96">
        <f t="shared" si="6"/>
        <v>0.668555597531797</v>
      </c>
      <c r="AU9" s="96">
        <f t="shared" si="7"/>
        <v>0.975609756097561</v>
      </c>
      <c r="AV9" s="97">
        <f>SUM(AR9:AU9)</f>
        <v>2.7644080510118667</v>
      </c>
      <c r="AW9" s="98">
        <f t="shared" si="8"/>
        <v>0.7600936791597582</v>
      </c>
      <c r="AX9" s="87">
        <f t="shared" si="9"/>
        <v>4</v>
      </c>
      <c r="AY9" s="101"/>
      <c r="AZ9" s="100">
        <f t="shared" si="10"/>
        <v>287.85</v>
      </c>
    </row>
    <row r="10" spans="1:52" s="101" customFormat="1" ht="13.5" thickBot="1">
      <c r="A10" s="89">
        <v>5</v>
      </c>
      <c r="B10" s="90" t="s">
        <v>64</v>
      </c>
      <c r="C10" s="91">
        <v>106.97</v>
      </c>
      <c r="D10" s="92">
        <v>4</v>
      </c>
      <c r="E10" s="80">
        <v>4</v>
      </c>
      <c r="F10" s="80">
        <v>0</v>
      </c>
      <c r="G10" s="80">
        <v>0</v>
      </c>
      <c r="H10" s="80">
        <v>0</v>
      </c>
      <c r="I10" s="80">
        <v>0</v>
      </c>
      <c r="J10" s="92">
        <v>0</v>
      </c>
      <c r="K10" s="80">
        <v>7</v>
      </c>
      <c r="L10" s="93">
        <f t="shared" si="0"/>
        <v>127.97</v>
      </c>
      <c r="M10" s="79">
        <v>61.5</v>
      </c>
      <c r="N10" s="80">
        <v>0</v>
      </c>
      <c r="O10" s="80">
        <v>6</v>
      </c>
      <c r="P10" s="80">
        <v>0</v>
      </c>
      <c r="Q10" s="80">
        <v>0</v>
      </c>
      <c r="R10" s="80">
        <v>0</v>
      </c>
      <c r="S10" s="80">
        <v>0</v>
      </c>
      <c r="T10" s="80">
        <v>1</v>
      </c>
      <c r="U10" s="80">
        <v>3</v>
      </c>
      <c r="V10" s="94">
        <f t="shared" si="1"/>
        <v>80.5</v>
      </c>
      <c r="W10" s="108">
        <v>58.1</v>
      </c>
      <c r="X10" s="109">
        <v>0</v>
      </c>
      <c r="Y10" s="109">
        <v>8</v>
      </c>
      <c r="Z10" s="109">
        <v>0</v>
      </c>
      <c r="AA10" s="109">
        <v>0</v>
      </c>
      <c r="AB10" s="109">
        <v>1</v>
      </c>
      <c r="AC10" s="109">
        <v>0</v>
      </c>
      <c r="AD10" s="109">
        <v>0</v>
      </c>
      <c r="AE10" s="109">
        <v>0</v>
      </c>
      <c r="AF10" s="113">
        <f t="shared" si="2"/>
        <v>63.1</v>
      </c>
      <c r="AG10" s="79">
        <v>40</v>
      </c>
      <c r="AH10" s="80"/>
      <c r="AI10" s="80">
        <v>11</v>
      </c>
      <c r="AJ10" s="80">
        <v>4</v>
      </c>
      <c r="AK10" s="80"/>
      <c r="AL10" s="80">
        <v>1</v>
      </c>
      <c r="AM10" s="80"/>
      <c r="AN10" s="80"/>
      <c r="AO10" s="80"/>
      <c r="AP10" s="94">
        <f t="shared" si="3"/>
        <v>49</v>
      </c>
      <c r="AQ10" s="51"/>
      <c r="AR10" s="95">
        <f t="shared" si="4"/>
        <v>0.5917793232788935</v>
      </c>
      <c r="AS10" s="96">
        <f t="shared" si="5"/>
        <v>0.30273291925465834</v>
      </c>
      <c r="AT10" s="96">
        <f t="shared" si="6"/>
        <v>0.8413629160063392</v>
      </c>
      <c r="AU10" s="96">
        <f t="shared" si="7"/>
        <v>0.8163265306122449</v>
      </c>
      <c r="AV10" s="97">
        <f>SUM(AR10:AU10)</f>
        <v>2.552201689152136</v>
      </c>
      <c r="AW10" s="98">
        <f t="shared" si="8"/>
        <v>0.7017460288307737</v>
      </c>
      <c r="AX10" s="87">
        <f t="shared" si="9"/>
        <v>5</v>
      </c>
      <c r="AY10" s="2"/>
      <c r="AZ10" s="100">
        <f t="shared" si="10"/>
        <v>320.57</v>
      </c>
    </row>
    <row r="11" spans="1:52" s="2" customFormat="1" ht="13.5" thickBot="1">
      <c r="A11" s="89">
        <v>6</v>
      </c>
      <c r="B11" s="191" t="s">
        <v>62</v>
      </c>
      <c r="C11" s="91">
        <v>94.37</v>
      </c>
      <c r="D11" s="92">
        <v>4</v>
      </c>
      <c r="E11" s="92">
        <v>3</v>
      </c>
      <c r="F11" s="92">
        <v>1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3">
        <f t="shared" si="0"/>
        <v>95.37</v>
      </c>
      <c r="M11" s="91">
        <v>88.6</v>
      </c>
      <c r="N11" s="92">
        <v>0</v>
      </c>
      <c r="O11" s="92">
        <v>6</v>
      </c>
      <c r="P11" s="92">
        <v>0</v>
      </c>
      <c r="Q11" s="92">
        <v>0</v>
      </c>
      <c r="R11" s="92">
        <v>0</v>
      </c>
      <c r="S11" s="92">
        <v>0</v>
      </c>
      <c r="T11" s="92">
        <v>0</v>
      </c>
      <c r="U11" s="92">
        <v>0</v>
      </c>
      <c r="V11" s="94">
        <f t="shared" si="1"/>
        <v>88.6</v>
      </c>
      <c r="W11" s="111">
        <v>46.01</v>
      </c>
      <c r="X11" s="112">
        <v>0</v>
      </c>
      <c r="Y11" s="112">
        <v>4</v>
      </c>
      <c r="Z11" s="112">
        <v>0</v>
      </c>
      <c r="AA11" s="112">
        <v>0</v>
      </c>
      <c r="AB11" s="112">
        <v>3</v>
      </c>
      <c r="AC11" s="112">
        <v>0</v>
      </c>
      <c r="AD11" s="112">
        <v>2</v>
      </c>
      <c r="AE11" s="112">
        <v>0</v>
      </c>
      <c r="AF11" s="113">
        <f t="shared" si="2"/>
        <v>81.00999999999999</v>
      </c>
      <c r="AG11" s="91">
        <v>40</v>
      </c>
      <c r="AH11" s="92">
        <v>0</v>
      </c>
      <c r="AI11" s="92">
        <v>9</v>
      </c>
      <c r="AJ11" s="92">
        <v>3</v>
      </c>
      <c r="AK11" s="92">
        <v>0</v>
      </c>
      <c r="AL11" s="92">
        <v>2</v>
      </c>
      <c r="AM11" s="92">
        <v>0</v>
      </c>
      <c r="AN11" s="92">
        <v>0</v>
      </c>
      <c r="AO11" s="92">
        <v>0</v>
      </c>
      <c r="AP11" s="94">
        <f t="shared" si="3"/>
        <v>53</v>
      </c>
      <c r="AQ11" s="51"/>
      <c r="AR11" s="95">
        <f t="shared" si="4"/>
        <v>0.794065219670756</v>
      </c>
      <c r="AS11" s="96">
        <f t="shared" si="5"/>
        <v>0.2750564334085779</v>
      </c>
      <c r="AT11" s="96">
        <f t="shared" si="6"/>
        <v>0.6553511912109617</v>
      </c>
      <c r="AU11" s="96">
        <f t="shared" si="7"/>
        <v>0.7547169811320755</v>
      </c>
      <c r="AV11" s="97">
        <f>(SUM(AR11:AU11))</f>
        <v>2.479189825422371</v>
      </c>
      <c r="AW11" s="98">
        <f t="shared" si="8"/>
        <v>0.6816708969759253</v>
      </c>
      <c r="AX11" s="87">
        <f t="shared" si="9"/>
        <v>6</v>
      </c>
      <c r="AZ11" s="100">
        <f t="shared" si="10"/>
        <v>317.98</v>
      </c>
    </row>
    <row r="12" spans="1:52" ht="13.5" thickBot="1">
      <c r="A12" s="89">
        <v>7</v>
      </c>
      <c r="B12" s="191" t="s">
        <v>59</v>
      </c>
      <c r="C12" s="91">
        <v>109.54</v>
      </c>
      <c r="D12" s="92">
        <v>4</v>
      </c>
      <c r="E12" s="92">
        <v>2</v>
      </c>
      <c r="F12" s="92">
        <v>1</v>
      </c>
      <c r="G12" s="92">
        <v>1</v>
      </c>
      <c r="H12" s="92">
        <v>0</v>
      </c>
      <c r="I12" s="92">
        <v>0</v>
      </c>
      <c r="J12" s="92">
        <v>0</v>
      </c>
      <c r="K12" s="92">
        <v>0</v>
      </c>
      <c r="L12" s="93">
        <f t="shared" si="0"/>
        <v>112.54</v>
      </c>
      <c r="M12" s="91">
        <v>50.91</v>
      </c>
      <c r="N12" s="92">
        <v>0</v>
      </c>
      <c r="O12" s="92">
        <v>6</v>
      </c>
      <c r="P12" s="92">
        <v>0</v>
      </c>
      <c r="Q12" s="92">
        <v>0</v>
      </c>
      <c r="R12" s="92">
        <v>0</v>
      </c>
      <c r="S12" s="92">
        <v>0</v>
      </c>
      <c r="T12" s="92">
        <v>0</v>
      </c>
      <c r="U12" s="92">
        <v>0</v>
      </c>
      <c r="V12" s="94">
        <f t="shared" si="1"/>
        <v>50.91</v>
      </c>
      <c r="W12" s="111">
        <v>76.1</v>
      </c>
      <c r="X12" s="112">
        <v>0</v>
      </c>
      <c r="Y12" s="112">
        <v>5</v>
      </c>
      <c r="Z12" s="112">
        <v>0</v>
      </c>
      <c r="AA12" s="112">
        <v>0</v>
      </c>
      <c r="AB12" s="112">
        <v>2</v>
      </c>
      <c r="AC12" s="112">
        <v>0</v>
      </c>
      <c r="AD12" s="112">
        <v>2</v>
      </c>
      <c r="AE12" s="112">
        <v>0</v>
      </c>
      <c r="AF12" s="113">
        <f t="shared" si="2"/>
        <v>106.1</v>
      </c>
      <c r="AG12" s="91">
        <v>40</v>
      </c>
      <c r="AH12" s="92">
        <v>0</v>
      </c>
      <c r="AI12" s="92">
        <v>14</v>
      </c>
      <c r="AJ12" s="92">
        <v>0</v>
      </c>
      <c r="AK12" s="92">
        <v>0</v>
      </c>
      <c r="AL12" s="92">
        <v>1</v>
      </c>
      <c r="AM12" s="92">
        <v>0</v>
      </c>
      <c r="AN12" s="92">
        <v>0</v>
      </c>
      <c r="AO12" s="92">
        <v>20</v>
      </c>
      <c r="AP12" s="94">
        <f t="shared" si="3"/>
        <v>105</v>
      </c>
      <c r="AQ12" s="51"/>
      <c r="AR12" s="95">
        <f t="shared" si="4"/>
        <v>0.6729162964279367</v>
      </c>
      <c r="AS12" s="96">
        <f t="shared" si="5"/>
        <v>0.47868788057356115</v>
      </c>
      <c r="AT12" s="96">
        <f t="shared" si="6"/>
        <v>0.5003770028275213</v>
      </c>
      <c r="AU12" s="96">
        <f t="shared" si="7"/>
        <v>0.38095238095238093</v>
      </c>
      <c r="AV12" s="97">
        <f>SUM(AR12:AU12)</f>
        <v>2.0329335607814</v>
      </c>
      <c r="AW12" s="98">
        <f t="shared" si="8"/>
        <v>0.5589695591922761</v>
      </c>
      <c r="AX12" s="87">
        <f t="shared" si="9"/>
        <v>7</v>
      </c>
      <c r="AY12" s="2"/>
      <c r="AZ12" s="100">
        <f t="shared" si="10"/>
        <v>374.54999999999995</v>
      </c>
    </row>
    <row r="13" spans="1:52" ht="13.5" thickBot="1">
      <c r="A13" s="89">
        <v>8</v>
      </c>
      <c r="B13" s="191" t="s">
        <v>60</v>
      </c>
      <c r="C13" s="91">
        <v>95.21</v>
      </c>
      <c r="D13" s="92">
        <v>0</v>
      </c>
      <c r="E13" s="92">
        <v>1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  <c r="K13" s="92">
        <v>11</v>
      </c>
      <c r="L13" s="93">
        <f t="shared" si="0"/>
        <v>128.20999999999998</v>
      </c>
      <c r="M13" s="91">
        <v>68.39</v>
      </c>
      <c r="N13" s="92">
        <v>0</v>
      </c>
      <c r="O13" s="92">
        <v>6</v>
      </c>
      <c r="P13" s="92">
        <v>0</v>
      </c>
      <c r="Q13" s="92">
        <v>0</v>
      </c>
      <c r="R13" s="92">
        <v>0</v>
      </c>
      <c r="S13" s="92">
        <v>0</v>
      </c>
      <c r="T13" s="92">
        <v>2</v>
      </c>
      <c r="U13" s="92">
        <v>1</v>
      </c>
      <c r="V13" s="94">
        <f t="shared" si="1"/>
        <v>91.39</v>
      </c>
      <c r="W13" s="111">
        <v>48.87</v>
      </c>
      <c r="X13" s="112">
        <v>0</v>
      </c>
      <c r="Y13" s="112">
        <v>1</v>
      </c>
      <c r="Z13" s="112">
        <v>0</v>
      </c>
      <c r="AA13" s="112">
        <v>0</v>
      </c>
      <c r="AB13" s="112">
        <v>4</v>
      </c>
      <c r="AC13" s="112">
        <v>0</v>
      </c>
      <c r="AD13" s="112">
        <v>1</v>
      </c>
      <c r="AE13" s="112">
        <v>0</v>
      </c>
      <c r="AF13" s="113">
        <f t="shared" si="2"/>
        <v>78.87</v>
      </c>
      <c r="AG13" s="91">
        <v>40</v>
      </c>
      <c r="AH13" s="92">
        <v>0</v>
      </c>
      <c r="AI13" s="92">
        <v>15</v>
      </c>
      <c r="AJ13" s="92">
        <v>1</v>
      </c>
      <c r="AK13" s="92">
        <v>1</v>
      </c>
      <c r="AL13" s="92">
        <v>1</v>
      </c>
      <c r="AM13" s="92">
        <v>0</v>
      </c>
      <c r="AN13" s="92">
        <v>0</v>
      </c>
      <c r="AO13" s="92">
        <v>120</v>
      </c>
      <c r="AP13" s="94">
        <f t="shared" si="3"/>
        <v>408</v>
      </c>
      <c r="AQ13" s="51"/>
      <c r="AR13" s="95">
        <f t="shared" si="4"/>
        <v>0.5906715544809299</v>
      </c>
      <c r="AS13" s="96">
        <f t="shared" si="5"/>
        <v>0.2666593719225298</v>
      </c>
      <c r="AT13" s="96">
        <f t="shared" si="6"/>
        <v>0.6731330036769367</v>
      </c>
      <c r="AU13" s="96">
        <f t="shared" si="7"/>
        <v>0.09803921568627451</v>
      </c>
      <c r="AV13" s="97">
        <f>SUM(AR13:AU13)</f>
        <v>1.628503145766671</v>
      </c>
      <c r="AW13" s="98">
        <f t="shared" si="8"/>
        <v>0.44776853660802607</v>
      </c>
      <c r="AX13" s="87">
        <f t="shared" si="9"/>
        <v>8</v>
      </c>
      <c r="AY13" s="2"/>
      <c r="AZ13" s="100">
        <f t="shared" si="10"/>
        <v>706.47</v>
      </c>
    </row>
    <row r="14" spans="1:52" ht="12.75">
      <c r="A14" s="89">
        <v>9</v>
      </c>
      <c r="B14" s="90" t="s">
        <v>58</v>
      </c>
      <c r="C14" s="91">
        <v>105.19</v>
      </c>
      <c r="D14" s="92">
        <v>4</v>
      </c>
      <c r="E14" s="92">
        <v>4</v>
      </c>
      <c r="F14" s="92">
        <v>0</v>
      </c>
      <c r="G14" s="92">
        <v>0</v>
      </c>
      <c r="H14" s="92">
        <v>0</v>
      </c>
      <c r="I14" s="92">
        <v>0</v>
      </c>
      <c r="J14" s="92">
        <v>0</v>
      </c>
      <c r="K14" s="92">
        <v>6</v>
      </c>
      <c r="L14" s="93">
        <f t="shared" si="0"/>
        <v>123.19</v>
      </c>
      <c r="M14" s="91">
        <v>51.9</v>
      </c>
      <c r="N14" s="92">
        <v>0</v>
      </c>
      <c r="O14" s="92">
        <v>6</v>
      </c>
      <c r="P14" s="92">
        <v>0</v>
      </c>
      <c r="Q14" s="92">
        <v>0</v>
      </c>
      <c r="R14" s="92">
        <v>0</v>
      </c>
      <c r="S14" s="92">
        <v>0</v>
      </c>
      <c r="T14" s="92">
        <v>1</v>
      </c>
      <c r="U14" s="92">
        <v>0</v>
      </c>
      <c r="V14" s="94">
        <f t="shared" si="1"/>
        <v>61.9</v>
      </c>
      <c r="W14" s="111">
        <v>85.1</v>
      </c>
      <c r="X14" s="112">
        <v>0</v>
      </c>
      <c r="Y14" s="112">
        <v>7</v>
      </c>
      <c r="Z14" s="112">
        <v>0</v>
      </c>
      <c r="AA14" s="112">
        <v>0</v>
      </c>
      <c r="AB14" s="112">
        <v>4</v>
      </c>
      <c r="AC14" s="112">
        <v>0</v>
      </c>
      <c r="AD14" s="112">
        <v>1</v>
      </c>
      <c r="AE14" s="112">
        <v>0</v>
      </c>
      <c r="AF14" s="113">
        <f t="shared" si="2"/>
        <v>115.1</v>
      </c>
      <c r="AG14" s="91">
        <v>40</v>
      </c>
      <c r="AH14" s="92"/>
      <c r="AI14" s="92">
        <v>16</v>
      </c>
      <c r="AJ14" s="92">
        <v>2</v>
      </c>
      <c r="AK14" s="92"/>
      <c r="AL14" s="92"/>
      <c r="AM14" s="92"/>
      <c r="AN14" s="92"/>
      <c r="AO14" s="92">
        <v>120</v>
      </c>
      <c r="AP14" s="94">
        <f t="shared" si="3"/>
        <v>402</v>
      </c>
      <c r="AQ14" s="51"/>
      <c r="AR14" s="95">
        <f t="shared" si="4"/>
        <v>0.6147414562870364</v>
      </c>
      <c r="AS14" s="96">
        <f t="shared" si="5"/>
        <v>0.3936995153473344</v>
      </c>
      <c r="AT14" s="96">
        <f t="shared" si="6"/>
        <v>0.4612510860121634</v>
      </c>
      <c r="AU14" s="96">
        <f t="shared" si="7"/>
        <v>0.09950248756218906</v>
      </c>
      <c r="AV14" s="97">
        <f>SUM(AR14:AU14)</f>
        <v>1.5691945452087233</v>
      </c>
      <c r="AW14" s="98">
        <f t="shared" si="8"/>
        <v>0.4314612145441194</v>
      </c>
      <c r="AX14" s="87">
        <f t="shared" si="9"/>
        <v>9</v>
      </c>
      <c r="AY14" s="2"/>
      <c r="AZ14" s="100">
        <f t="shared" si="10"/>
        <v>702.19</v>
      </c>
    </row>
    <row r="15" ht="12.75">
      <c r="B15" s="189"/>
    </row>
    <row r="16" ht="12.75">
      <c r="B16" s="189"/>
    </row>
    <row r="17" ht="12.75">
      <c r="B17" s="189"/>
    </row>
    <row r="18" ht="12.75">
      <c r="B18" s="189"/>
    </row>
    <row r="19" ht="12.75">
      <c r="B19" s="189"/>
    </row>
    <row r="20" ht="12.75">
      <c r="B20" s="189"/>
    </row>
    <row r="21" ht="12.75">
      <c r="B21" s="189"/>
    </row>
  </sheetData>
  <sheetProtection/>
  <mergeCells count="9">
    <mergeCell ref="W1:AF1"/>
    <mergeCell ref="C1:L1"/>
    <mergeCell ref="AR3:AU3"/>
    <mergeCell ref="C4:L4"/>
    <mergeCell ref="M4:V4"/>
    <mergeCell ref="W4:AF4"/>
    <mergeCell ref="AG4:AP4"/>
    <mergeCell ref="AG1:AP1"/>
    <mergeCell ref="M1:V1"/>
  </mergeCells>
  <printOptions/>
  <pageMargins left="0.25" right="0.7479166666666667" top="0.6597222222222222" bottom="0.7701388888888889" header="0.5118055555555556" footer="0.5118055555555556"/>
  <pageSetup horizontalDpi="600" verticalDpi="600" orientation="landscape" paperSize="9" scale="138" r:id="rId1"/>
  <colBreaks count="1" manualBreakCount="1">
    <brk id="5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08"/>
  <sheetViews>
    <sheetView zoomScale="150" zoomScaleNormal="150" zoomScaleSheetLayoutView="100" zoomScalePageLayoutView="0" workbookViewId="0" topLeftCell="A1">
      <pane xSplit="2" ySplit="3" topLeftCell="C1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32" sqref="B32"/>
    </sheetView>
  </sheetViews>
  <sheetFormatPr defaultColWidth="9.00390625" defaultRowHeight="12.75"/>
  <cols>
    <col min="1" max="1" width="4.125" style="117" customWidth="1"/>
    <col min="2" max="2" width="29.875" style="117" customWidth="1"/>
    <col min="3" max="3" width="6.125" style="117" customWidth="1"/>
    <col min="4" max="4" width="3.625" style="117" customWidth="1"/>
    <col min="5" max="7" width="2.25390625" style="117" customWidth="1"/>
    <col min="8" max="8" width="4.125" style="117" customWidth="1"/>
    <col min="9" max="9" width="4.375" style="117" customWidth="1"/>
    <col min="10" max="10" width="5.125" style="117" customWidth="1"/>
    <col min="11" max="11" width="6.25390625" style="144" customWidth="1"/>
    <col min="12" max="12" width="6.75390625" style="117" customWidth="1"/>
    <col min="13" max="16384" width="9.125" style="117" customWidth="1"/>
  </cols>
  <sheetData>
    <row r="1" spans="1:12" ht="13.5" customHeight="1">
      <c r="A1" s="132"/>
      <c r="B1" s="123" t="s">
        <v>36</v>
      </c>
      <c r="C1" s="197">
        <v>1</v>
      </c>
      <c r="D1" s="197"/>
      <c r="E1" s="197"/>
      <c r="F1" s="197"/>
      <c r="G1" s="197"/>
      <c r="H1" s="197"/>
      <c r="I1" s="197"/>
      <c r="J1" s="197"/>
      <c r="K1" s="197"/>
      <c r="L1" s="197"/>
    </row>
    <row r="2" spans="1:12" ht="12.75">
      <c r="A2" s="124" t="s">
        <v>0</v>
      </c>
      <c r="B2" s="133" t="s">
        <v>37</v>
      </c>
      <c r="C2" s="134" t="s">
        <v>1</v>
      </c>
      <c r="D2" s="134" t="s">
        <v>2</v>
      </c>
      <c r="E2" s="134" t="s">
        <v>3</v>
      </c>
      <c r="F2" s="134" t="s">
        <v>4</v>
      </c>
      <c r="G2" s="134" t="s">
        <v>5</v>
      </c>
      <c r="H2" s="134" t="s">
        <v>6</v>
      </c>
      <c r="I2" s="134" t="s">
        <v>7</v>
      </c>
      <c r="J2" s="134" t="s">
        <v>8</v>
      </c>
      <c r="K2" s="134" t="s">
        <v>9</v>
      </c>
      <c r="L2" s="134" t="s">
        <v>10</v>
      </c>
    </row>
    <row r="3" spans="1:12" ht="20.25" customHeight="1">
      <c r="A3" s="135"/>
      <c r="B3" s="136" t="s">
        <v>26</v>
      </c>
      <c r="C3" s="132"/>
      <c r="D3" s="132"/>
      <c r="E3" s="132"/>
      <c r="F3" s="132"/>
      <c r="G3" s="132"/>
      <c r="H3" s="132"/>
      <c r="I3" s="132"/>
      <c r="J3" s="132"/>
      <c r="K3" s="133"/>
      <c r="L3" s="132"/>
    </row>
    <row r="4" spans="1:12" ht="15" customHeight="1">
      <c r="A4" s="127"/>
      <c r="B4" s="123" t="s">
        <v>35</v>
      </c>
      <c r="C4" s="197">
        <v>1</v>
      </c>
      <c r="D4" s="197"/>
      <c r="E4" s="197"/>
      <c r="F4" s="197"/>
      <c r="G4" s="197"/>
      <c r="H4" s="197"/>
      <c r="I4" s="197"/>
      <c r="J4" s="197"/>
      <c r="K4" s="197"/>
      <c r="L4" s="197"/>
    </row>
    <row r="5" spans="1:12" ht="13.5" customHeight="1">
      <c r="A5" s="124" t="s">
        <v>0</v>
      </c>
      <c r="B5" s="133" t="s">
        <v>25</v>
      </c>
      <c r="C5" s="134" t="s">
        <v>1</v>
      </c>
      <c r="D5" s="134" t="s">
        <v>2</v>
      </c>
      <c r="E5" s="134" t="s">
        <v>3</v>
      </c>
      <c r="F5" s="134" t="s">
        <v>4</v>
      </c>
      <c r="G5" s="134" t="s">
        <v>5</v>
      </c>
      <c r="H5" s="134" t="s">
        <v>6</v>
      </c>
      <c r="I5" s="134" t="s">
        <v>7</v>
      </c>
      <c r="J5" s="134" t="s">
        <v>8</v>
      </c>
      <c r="K5" s="134" t="s">
        <v>9</v>
      </c>
      <c r="L5" s="134" t="s">
        <v>10</v>
      </c>
    </row>
    <row r="6" spans="1:12" s="140" customFormat="1" ht="12.75">
      <c r="A6" s="137">
        <v>1</v>
      </c>
      <c r="B6" s="138" t="s">
        <v>43</v>
      </c>
      <c r="C6" s="139">
        <v>50.16</v>
      </c>
      <c r="D6" s="139"/>
      <c r="E6" s="139">
        <v>2</v>
      </c>
      <c r="F6" s="139">
        <v>3</v>
      </c>
      <c r="G6" s="139">
        <v>1</v>
      </c>
      <c r="H6" s="139"/>
      <c r="I6" s="139"/>
      <c r="J6" s="139"/>
      <c r="K6" s="139">
        <v>2</v>
      </c>
      <c r="L6" s="139">
        <f aca="true" t="shared" si="0" ref="L6:L23">C6+F6*1+G6*2+H6*5+I6*10+J6*10+K6*3</f>
        <v>61.16</v>
      </c>
    </row>
    <row r="7" spans="1:12" s="140" customFormat="1" ht="12.75">
      <c r="A7" s="137">
        <v>2</v>
      </c>
      <c r="B7" s="138" t="s">
        <v>47</v>
      </c>
      <c r="C7" s="139">
        <v>57.39</v>
      </c>
      <c r="D7" s="139"/>
      <c r="E7" s="139">
        <v>3</v>
      </c>
      <c r="F7" s="139">
        <v>2</v>
      </c>
      <c r="G7" s="139"/>
      <c r="H7" s="139">
        <v>1</v>
      </c>
      <c r="I7" s="139"/>
      <c r="J7" s="139"/>
      <c r="K7" s="139"/>
      <c r="L7" s="139">
        <f t="shared" si="0"/>
        <v>64.39</v>
      </c>
    </row>
    <row r="8" spans="1:12" s="140" customFormat="1" ht="12.75">
      <c r="A8" s="137">
        <v>3</v>
      </c>
      <c r="B8" s="138" t="s">
        <v>49</v>
      </c>
      <c r="C8" s="139">
        <v>51.34</v>
      </c>
      <c r="D8" s="139"/>
      <c r="E8" s="139">
        <v>3</v>
      </c>
      <c r="F8" s="139">
        <v>3</v>
      </c>
      <c r="G8" s="139"/>
      <c r="H8" s="139"/>
      <c r="I8" s="139"/>
      <c r="J8" s="139"/>
      <c r="K8" s="139">
        <v>4</v>
      </c>
      <c r="L8" s="139">
        <f t="shared" si="0"/>
        <v>66.34</v>
      </c>
    </row>
    <row r="9" spans="1:12" s="140" customFormat="1" ht="12.75">
      <c r="A9" s="137">
        <v>4</v>
      </c>
      <c r="B9" s="138" t="s">
        <v>48</v>
      </c>
      <c r="C9" s="139">
        <v>65.15</v>
      </c>
      <c r="D9" s="139"/>
      <c r="E9" s="139">
        <v>6</v>
      </c>
      <c r="F9" s="139"/>
      <c r="G9" s="139"/>
      <c r="H9" s="139"/>
      <c r="I9" s="139"/>
      <c r="J9" s="139"/>
      <c r="K9" s="139">
        <v>2</v>
      </c>
      <c r="L9" s="139">
        <f t="shared" si="0"/>
        <v>71.15</v>
      </c>
    </row>
    <row r="10" spans="1:12" s="141" customFormat="1" ht="12.75">
      <c r="A10" s="137">
        <v>5</v>
      </c>
      <c r="B10" s="138" t="s">
        <v>39</v>
      </c>
      <c r="C10" s="139">
        <v>74.55</v>
      </c>
      <c r="D10" s="139"/>
      <c r="E10" s="139">
        <v>6</v>
      </c>
      <c r="F10" s="139"/>
      <c r="G10" s="139"/>
      <c r="H10" s="139"/>
      <c r="I10" s="139"/>
      <c r="J10" s="139"/>
      <c r="K10" s="139"/>
      <c r="L10" s="139">
        <f t="shared" si="0"/>
        <v>74.55</v>
      </c>
    </row>
    <row r="11" spans="1:12" s="140" customFormat="1" ht="12.75">
      <c r="A11" s="137">
        <v>6</v>
      </c>
      <c r="B11" s="138" t="s">
        <v>51</v>
      </c>
      <c r="C11" s="139">
        <v>76.35</v>
      </c>
      <c r="D11" s="139"/>
      <c r="E11" s="139">
        <v>5</v>
      </c>
      <c r="F11" s="139"/>
      <c r="G11" s="139">
        <v>1</v>
      </c>
      <c r="H11" s="139"/>
      <c r="I11" s="139"/>
      <c r="J11" s="139"/>
      <c r="K11" s="139"/>
      <c r="L11" s="139">
        <f t="shared" si="0"/>
        <v>78.35</v>
      </c>
    </row>
    <row r="12" spans="1:12" s="140" customFormat="1" ht="12.75">
      <c r="A12" s="137">
        <v>7</v>
      </c>
      <c r="B12" s="138" t="s">
        <v>54</v>
      </c>
      <c r="C12" s="139">
        <v>78.75</v>
      </c>
      <c r="D12" s="139"/>
      <c r="E12" s="139">
        <v>6</v>
      </c>
      <c r="F12" s="139"/>
      <c r="G12" s="139"/>
      <c r="H12" s="139"/>
      <c r="I12" s="139"/>
      <c r="J12" s="139"/>
      <c r="K12" s="139"/>
      <c r="L12" s="139">
        <f t="shared" si="0"/>
        <v>78.75</v>
      </c>
    </row>
    <row r="13" spans="1:12" s="140" customFormat="1" ht="12.75">
      <c r="A13" s="137">
        <v>8</v>
      </c>
      <c r="B13" s="138" t="s">
        <v>44</v>
      </c>
      <c r="C13" s="139">
        <v>58.25</v>
      </c>
      <c r="D13" s="139"/>
      <c r="E13" s="139">
        <v>4</v>
      </c>
      <c r="F13" s="139">
        <v>2</v>
      </c>
      <c r="G13" s="139"/>
      <c r="H13" s="139"/>
      <c r="I13" s="139"/>
      <c r="J13" s="139">
        <v>2</v>
      </c>
      <c r="K13" s="139"/>
      <c r="L13" s="139">
        <f t="shared" si="0"/>
        <v>80.25</v>
      </c>
    </row>
    <row r="14" spans="1:12" s="140" customFormat="1" ht="12.75">
      <c r="A14" s="137">
        <v>9</v>
      </c>
      <c r="B14" s="138" t="s">
        <v>42</v>
      </c>
      <c r="C14" s="139">
        <v>81.09</v>
      </c>
      <c r="D14" s="139"/>
      <c r="E14" s="139">
        <v>6</v>
      </c>
      <c r="F14" s="139"/>
      <c r="G14" s="139"/>
      <c r="H14" s="139"/>
      <c r="I14" s="139"/>
      <c r="J14" s="139"/>
      <c r="K14" s="139"/>
      <c r="L14" s="139">
        <f t="shared" si="0"/>
        <v>81.09</v>
      </c>
    </row>
    <row r="15" spans="1:12" s="140" customFormat="1" ht="12.75">
      <c r="A15" s="137">
        <v>10</v>
      </c>
      <c r="B15" s="138" t="s">
        <v>55</v>
      </c>
      <c r="C15" s="139">
        <v>81.51</v>
      </c>
      <c r="D15" s="139"/>
      <c r="E15" s="139">
        <v>5</v>
      </c>
      <c r="F15" s="139">
        <v>1</v>
      </c>
      <c r="G15" s="139"/>
      <c r="H15" s="139"/>
      <c r="I15" s="139"/>
      <c r="J15" s="139"/>
      <c r="K15" s="139"/>
      <c r="L15" s="139">
        <f t="shared" si="0"/>
        <v>82.51</v>
      </c>
    </row>
    <row r="16" spans="1:12" s="140" customFormat="1" ht="12.75">
      <c r="A16" s="137">
        <v>11</v>
      </c>
      <c r="B16" s="138" t="s">
        <v>50</v>
      </c>
      <c r="C16" s="139">
        <v>84.66</v>
      </c>
      <c r="D16" s="139"/>
      <c r="E16" s="139">
        <v>5</v>
      </c>
      <c r="F16" s="139">
        <v>1</v>
      </c>
      <c r="G16" s="139"/>
      <c r="H16" s="139"/>
      <c r="I16" s="139"/>
      <c r="J16" s="139"/>
      <c r="K16" s="139"/>
      <c r="L16" s="139">
        <f t="shared" si="0"/>
        <v>85.66</v>
      </c>
    </row>
    <row r="17" spans="1:12" s="140" customFormat="1" ht="12.75">
      <c r="A17" s="137">
        <v>12</v>
      </c>
      <c r="B17" s="138" t="s">
        <v>40</v>
      </c>
      <c r="C17" s="139">
        <v>78.42</v>
      </c>
      <c r="D17" s="139"/>
      <c r="E17" s="139">
        <v>2</v>
      </c>
      <c r="F17" s="139">
        <v>4</v>
      </c>
      <c r="G17" s="139"/>
      <c r="H17" s="139"/>
      <c r="I17" s="139"/>
      <c r="J17" s="139">
        <v>1</v>
      </c>
      <c r="K17" s="139"/>
      <c r="L17" s="139">
        <f t="shared" si="0"/>
        <v>92.42</v>
      </c>
    </row>
    <row r="18" spans="1:12" s="140" customFormat="1" ht="12.75">
      <c r="A18" s="137">
        <v>13</v>
      </c>
      <c r="B18" s="138" t="s">
        <v>46</v>
      </c>
      <c r="C18" s="139">
        <v>74.09</v>
      </c>
      <c r="D18" s="139"/>
      <c r="E18" s="139">
        <v>2</v>
      </c>
      <c r="F18" s="139">
        <v>1</v>
      </c>
      <c r="G18" s="139">
        <v>1</v>
      </c>
      <c r="H18" s="139"/>
      <c r="I18" s="139"/>
      <c r="J18" s="139">
        <v>2</v>
      </c>
      <c r="K18" s="139"/>
      <c r="L18" s="139">
        <f t="shared" si="0"/>
        <v>97.09</v>
      </c>
    </row>
    <row r="19" spans="1:12" s="140" customFormat="1" ht="12.75">
      <c r="A19" s="137">
        <v>14</v>
      </c>
      <c r="B19" s="138" t="s">
        <v>53</v>
      </c>
      <c r="C19" s="139">
        <v>62.12</v>
      </c>
      <c r="D19" s="139"/>
      <c r="E19" s="139">
        <v>5</v>
      </c>
      <c r="F19" s="139">
        <v>1</v>
      </c>
      <c r="G19" s="139"/>
      <c r="H19" s="139"/>
      <c r="I19" s="139"/>
      <c r="J19" s="139">
        <v>1</v>
      </c>
      <c r="K19" s="139">
        <v>9</v>
      </c>
      <c r="L19" s="139">
        <f t="shared" si="0"/>
        <v>100.12</v>
      </c>
    </row>
    <row r="20" spans="1:12" s="140" customFormat="1" ht="12.75">
      <c r="A20" s="137">
        <v>15</v>
      </c>
      <c r="B20" s="138" t="s">
        <v>38</v>
      </c>
      <c r="C20" s="139">
        <v>83.39</v>
      </c>
      <c r="D20" s="139"/>
      <c r="E20" s="139">
        <v>1</v>
      </c>
      <c r="F20" s="139">
        <v>3</v>
      </c>
      <c r="G20" s="139">
        <v>1</v>
      </c>
      <c r="H20" s="139"/>
      <c r="I20" s="139"/>
      <c r="J20" s="139">
        <v>2</v>
      </c>
      <c r="K20" s="139">
        <v>2</v>
      </c>
      <c r="L20" s="139">
        <f t="shared" si="0"/>
        <v>114.39</v>
      </c>
    </row>
    <row r="21" spans="1:12" s="140" customFormat="1" ht="12.75">
      <c r="A21" s="137">
        <v>16</v>
      </c>
      <c r="B21" s="138" t="s">
        <v>52</v>
      </c>
      <c r="C21" s="139">
        <v>84.81</v>
      </c>
      <c r="D21" s="139"/>
      <c r="E21" s="139"/>
      <c r="F21" s="139">
        <v>6</v>
      </c>
      <c r="G21" s="139"/>
      <c r="H21" s="139"/>
      <c r="I21" s="139"/>
      <c r="J21" s="139">
        <v>3</v>
      </c>
      <c r="K21" s="139">
        <v>3</v>
      </c>
      <c r="L21" s="139">
        <f t="shared" si="0"/>
        <v>129.81</v>
      </c>
    </row>
    <row r="22" spans="1:12" s="140" customFormat="1" ht="12.75">
      <c r="A22" s="137">
        <v>17</v>
      </c>
      <c r="B22" s="138" t="s">
        <v>41</v>
      </c>
      <c r="C22" s="139">
        <v>96.3</v>
      </c>
      <c r="D22" s="139"/>
      <c r="E22" s="139"/>
      <c r="F22" s="139">
        <v>3</v>
      </c>
      <c r="G22" s="139">
        <v>2</v>
      </c>
      <c r="H22" s="139">
        <v>1</v>
      </c>
      <c r="I22" s="139"/>
      <c r="J22" s="139">
        <v>2</v>
      </c>
      <c r="K22" s="139">
        <v>2</v>
      </c>
      <c r="L22" s="139">
        <f t="shared" si="0"/>
        <v>134.3</v>
      </c>
    </row>
    <row r="23" spans="1:12" s="140" customFormat="1" ht="12.75">
      <c r="A23" s="137">
        <v>18</v>
      </c>
      <c r="B23" s="138" t="s">
        <v>45</v>
      </c>
      <c r="C23" s="139">
        <v>142.56</v>
      </c>
      <c r="D23" s="139"/>
      <c r="E23" s="139">
        <v>1</v>
      </c>
      <c r="F23" s="139">
        <v>1</v>
      </c>
      <c r="G23" s="139">
        <v>1</v>
      </c>
      <c r="H23" s="139">
        <v>3</v>
      </c>
      <c r="I23" s="139"/>
      <c r="J23" s="139">
        <v>1</v>
      </c>
      <c r="K23" s="139"/>
      <c r="L23" s="139">
        <f t="shared" si="0"/>
        <v>170.56</v>
      </c>
    </row>
    <row r="24" spans="1:12" s="140" customFormat="1" ht="12.75">
      <c r="A24" s="75"/>
      <c r="B24" s="142"/>
      <c r="C24" s="143"/>
      <c r="D24" s="143"/>
      <c r="E24" s="143"/>
      <c r="F24" s="143"/>
      <c r="G24" s="143"/>
      <c r="H24" s="143"/>
      <c r="I24" s="143"/>
      <c r="J24" s="143"/>
      <c r="K24" s="143"/>
      <c r="L24" s="143"/>
    </row>
    <row r="25" spans="1:12" s="140" customFormat="1" ht="12.75">
      <c r="A25" s="75"/>
      <c r="B25" s="142"/>
      <c r="C25" s="143"/>
      <c r="D25" s="143"/>
      <c r="E25" s="143"/>
      <c r="F25" s="143"/>
      <c r="G25" s="143"/>
      <c r="H25" s="143"/>
      <c r="I25" s="143"/>
      <c r="J25" s="143"/>
      <c r="K25" s="143"/>
      <c r="L25" s="143"/>
    </row>
    <row r="26" spans="1:12" s="140" customFormat="1" ht="12.75">
      <c r="A26" s="75"/>
      <c r="B26" s="142"/>
      <c r="C26" s="143"/>
      <c r="D26" s="143"/>
      <c r="E26" s="143"/>
      <c r="F26" s="143"/>
      <c r="G26" s="143"/>
      <c r="H26" s="143"/>
      <c r="I26" s="143"/>
      <c r="J26" s="143"/>
      <c r="K26" s="143"/>
      <c r="L26" s="143"/>
    </row>
    <row r="27" spans="1:12" s="140" customFormat="1" ht="12.75">
      <c r="A27" s="75"/>
      <c r="B27" s="142"/>
      <c r="C27" s="143"/>
      <c r="D27" s="143"/>
      <c r="E27" s="143"/>
      <c r="F27" s="143"/>
      <c r="G27" s="143"/>
      <c r="H27" s="143"/>
      <c r="I27" s="143"/>
      <c r="J27" s="143"/>
      <c r="K27" s="143"/>
      <c r="L27" s="143"/>
    </row>
    <row r="28" spans="1:12" s="140" customFormat="1" ht="12.75">
      <c r="A28" s="75"/>
      <c r="B28" s="142"/>
      <c r="C28" s="143"/>
      <c r="D28" s="143"/>
      <c r="E28" s="143"/>
      <c r="F28" s="143"/>
      <c r="G28" s="143"/>
      <c r="H28" s="143"/>
      <c r="I28" s="143"/>
      <c r="J28" s="143"/>
      <c r="K28" s="143"/>
      <c r="L28" s="143"/>
    </row>
    <row r="29" spans="1:12" s="140" customFormat="1" ht="12.75">
      <c r="A29" s="75"/>
      <c r="B29" s="142"/>
      <c r="C29" s="143"/>
      <c r="D29" s="143"/>
      <c r="E29" s="143"/>
      <c r="F29" s="143"/>
      <c r="G29" s="143"/>
      <c r="H29" s="143"/>
      <c r="I29" s="143"/>
      <c r="J29" s="143"/>
      <c r="K29" s="143"/>
      <c r="L29" s="143"/>
    </row>
    <row r="30" spans="1:12" s="140" customFormat="1" ht="12.75">
      <c r="A30" s="75"/>
      <c r="B30" s="142"/>
      <c r="C30" s="143"/>
      <c r="D30" s="143"/>
      <c r="E30" s="143"/>
      <c r="F30" s="143"/>
      <c r="G30" s="143"/>
      <c r="H30" s="143"/>
      <c r="I30" s="143"/>
      <c r="J30" s="143"/>
      <c r="K30" s="143"/>
      <c r="L30" s="143"/>
    </row>
    <row r="31" spans="1:12" s="140" customFormat="1" ht="12.75">
      <c r="A31" s="75"/>
      <c r="B31" s="142"/>
      <c r="C31" s="143"/>
      <c r="D31" s="143"/>
      <c r="E31" s="143"/>
      <c r="F31" s="143"/>
      <c r="G31" s="143"/>
      <c r="H31" s="143"/>
      <c r="I31" s="143"/>
      <c r="J31" s="143"/>
      <c r="K31" s="143"/>
      <c r="L31" s="143"/>
    </row>
    <row r="32" spans="1:12" s="140" customFormat="1" ht="12.75">
      <c r="A32" s="75"/>
      <c r="B32" s="142"/>
      <c r="C32" s="143"/>
      <c r="D32" s="143"/>
      <c r="E32" s="143"/>
      <c r="F32" s="143"/>
      <c r="G32" s="143"/>
      <c r="H32" s="143"/>
      <c r="I32" s="143"/>
      <c r="J32" s="143"/>
      <c r="K32" s="143"/>
      <c r="L32" s="143"/>
    </row>
    <row r="33" spans="1:12" s="140" customFormat="1" ht="12.75">
      <c r="A33" s="75"/>
      <c r="B33" s="142"/>
      <c r="C33" s="143"/>
      <c r="D33" s="143"/>
      <c r="E33" s="143"/>
      <c r="F33" s="143"/>
      <c r="G33" s="143"/>
      <c r="H33" s="143"/>
      <c r="I33" s="143"/>
      <c r="J33" s="143"/>
      <c r="K33" s="143"/>
      <c r="L33" s="143"/>
    </row>
    <row r="34" spans="1:12" s="140" customFormat="1" ht="12.75">
      <c r="A34" s="75"/>
      <c r="B34" s="142"/>
      <c r="C34" s="143"/>
      <c r="D34" s="143"/>
      <c r="E34" s="143"/>
      <c r="F34" s="143"/>
      <c r="G34" s="143"/>
      <c r="H34" s="143"/>
      <c r="I34" s="143"/>
      <c r="J34" s="143"/>
      <c r="K34" s="143"/>
      <c r="L34" s="143"/>
    </row>
    <row r="35" spans="1:12" s="140" customFormat="1" ht="12.75">
      <c r="A35" s="75"/>
      <c r="B35" s="142"/>
      <c r="C35" s="143"/>
      <c r="D35" s="143"/>
      <c r="E35" s="143"/>
      <c r="F35" s="143"/>
      <c r="G35" s="143"/>
      <c r="H35" s="143"/>
      <c r="I35" s="143"/>
      <c r="J35" s="143"/>
      <c r="K35" s="143"/>
      <c r="L35" s="143"/>
    </row>
    <row r="36" spans="1:12" s="140" customFormat="1" ht="12.75">
      <c r="A36" s="75"/>
      <c r="B36" s="142"/>
      <c r="C36" s="143"/>
      <c r="D36" s="143"/>
      <c r="E36" s="143"/>
      <c r="F36" s="143"/>
      <c r="G36" s="143"/>
      <c r="H36" s="143"/>
      <c r="I36" s="143"/>
      <c r="J36" s="143"/>
      <c r="K36" s="143"/>
      <c r="L36" s="143"/>
    </row>
    <row r="37" spans="1:12" s="140" customFormat="1" ht="12.75">
      <c r="A37" s="75"/>
      <c r="B37" s="142"/>
      <c r="C37" s="143"/>
      <c r="D37" s="143"/>
      <c r="E37" s="143"/>
      <c r="F37" s="143"/>
      <c r="G37" s="143"/>
      <c r="H37" s="143"/>
      <c r="I37" s="143"/>
      <c r="J37" s="143"/>
      <c r="K37" s="143"/>
      <c r="L37" s="143"/>
    </row>
    <row r="38" spans="1:12" s="140" customFormat="1" ht="12.75">
      <c r="A38" s="75"/>
      <c r="B38" s="142"/>
      <c r="C38" s="143"/>
      <c r="D38" s="143"/>
      <c r="E38" s="143"/>
      <c r="F38" s="143"/>
      <c r="G38" s="143"/>
      <c r="H38" s="143"/>
      <c r="I38" s="143"/>
      <c r="J38" s="143"/>
      <c r="K38" s="143"/>
      <c r="L38" s="143"/>
    </row>
    <row r="39" spans="1:12" s="140" customFormat="1" ht="12.75">
      <c r="A39" s="75"/>
      <c r="B39" s="142"/>
      <c r="C39" s="143"/>
      <c r="D39" s="143"/>
      <c r="E39" s="143"/>
      <c r="F39" s="143"/>
      <c r="G39" s="143"/>
      <c r="H39" s="143"/>
      <c r="I39" s="143"/>
      <c r="J39" s="143"/>
      <c r="K39" s="143"/>
      <c r="L39" s="143"/>
    </row>
    <row r="40" spans="1:12" s="140" customFormat="1" ht="12.75">
      <c r="A40" s="75"/>
      <c r="B40" s="142"/>
      <c r="C40" s="143"/>
      <c r="D40" s="143"/>
      <c r="E40" s="143"/>
      <c r="F40" s="143"/>
      <c r="G40" s="143"/>
      <c r="H40" s="143"/>
      <c r="I40" s="143"/>
      <c r="J40" s="143"/>
      <c r="K40" s="143"/>
      <c r="L40" s="143"/>
    </row>
    <row r="41" ht="13.5" thickBot="1"/>
    <row r="42" spans="1:12" ht="13.5" thickBot="1">
      <c r="A42" s="145"/>
      <c r="B42" s="4" t="s">
        <v>24</v>
      </c>
      <c r="C42" s="193">
        <v>1</v>
      </c>
      <c r="D42" s="193"/>
      <c r="E42" s="193"/>
      <c r="F42" s="193"/>
      <c r="G42" s="193"/>
      <c r="H42" s="193"/>
      <c r="I42" s="193"/>
      <c r="J42" s="193"/>
      <c r="K42" s="193"/>
      <c r="L42" s="193"/>
    </row>
    <row r="43" spans="1:12" ht="13.5" thickBot="1">
      <c r="A43" s="146" t="s">
        <v>0</v>
      </c>
      <c r="B43" s="147" t="s">
        <v>25</v>
      </c>
      <c r="C43" s="148" t="s">
        <v>1</v>
      </c>
      <c r="D43" s="149" t="s">
        <v>2</v>
      </c>
      <c r="E43" s="149" t="s">
        <v>3</v>
      </c>
      <c r="F43" s="149" t="s">
        <v>4</v>
      </c>
      <c r="G43" s="149" t="s">
        <v>5</v>
      </c>
      <c r="H43" s="149" t="s">
        <v>6</v>
      </c>
      <c r="I43" s="149" t="s">
        <v>7</v>
      </c>
      <c r="J43" s="149" t="s">
        <v>8</v>
      </c>
      <c r="K43" s="149" t="s">
        <v>9</v>
      </c>
      <c r="L43" s="150" t="s">
        <v>10</v>
      </c>
    </row>
    <row r="44" spans="1:12" ht="12.75">
      <c r="A44" s="48">
        <v>1</v>
      </c>
      <c r="B44" s="151"/>
      <c r="C44" s="152">
        <v>9999</v>
      </c>
      <c r="D44" s="153"/>
      <c r="E44" s="153"/>
      <c r="F44" s="153"/>
      <c r="G44" s="153"/>
      <c r="H44" s="153"/>
      <c r="I44" s="153"/>
      <c r="J44" s="153"/>
      <c r="K44" s="153"/>
      <c r="L44" s="154">
        <f aca="true" t="shared" si="1" ref="L44:L66">C44+F44*1+G44*2+H44*5+I44*10+J44*10+K44*3</f>
        <v>9999</v>
      </c>
    </row>
    <row r="45" spans="1:12" ht="12.75">
      <c r="A45" s="52">
        <v>2</v>
      </c>
      <c r="B45" s="155"/>
      <c r="C45" s="156">
        <v>9999</v>
      </c>
      <c r="D45" s="157"/>
      <c r="E45" s="157"/>
      <c r="F45" s="157"/>
      <c r="G45" s="157"/>
      <c r="H45" s="157"/>
      <c r="I45" s="157"/>
      <c r="J45" s="157"/>
      <c r="K45" s="157"/>
      <c r="L45" s="158">
        <f t="shared" si="1"/>
        <v>9999</v>
      </c>
    </row>
    <row r="46" spans="1:12" ht="12.75">
      <c r="A46" s="52">
        <v>3</v>
      </c>
      <c r="B46" s="155"/>
      <c r="C46" s="156">
        <v>9999</v>
      </c>
      <c r="D46" s="157"/>
      <c r="E46" s="157"/>
      <c r="F46" s="157"/>
      <c r="G46" s="157"/>
      <c r="H46" s="157"/>
      <c r="I46" s="157"/>
      <c r="J46" s="157"/>
      <c r="K46" s="157"/>
      <c r="L46" s="158">
        <f t="shared" si="1"/>
        <v>9999</v>
      </c>
    </row>
    <row r="47" spans="1:12" ht="12.75">
      <c r="A47" s="52">
        <v>4</v>
      </c>
      <c r="B47" s="155"/>
      <c r="C47" s="156">
        <v>9999</v>
      </c>
      <c r="D47" s="157"/>
      <c r="E47" s="157"/>
      <c r="F47" s="157"/>
      <c r="G47" s="157"/>
      <c r="H47" s="157"/>
      <c r="I47" s="157"/>
      <c r="J47" s="157"/>
      <c r="K47" s="157"/>
      <c r="L47" s="158">
        <f t="shared" si="1"/>
        <v>9999</v>
      </c>
    </row>
    <row r="48" spans="1:12" ht="12.75">
      <c r="A48" s="52">
        <v>5</v>
      </c>
      <c r="B48" s="155"/>
      <c r="C48" s="156">
        <v>9999</v>
      </c>
      <c r="D48" s="157"/>
      <c r="E48" s="157"/>
      <c r="F48" s="157"/>
      <c r="G48" s="157"/>
      <c r="H48" s="157"/>
      <c r="I48" s="157"/>
      <c r="J48" s="157"/>
      <c r="K48" s="157"/>
      <c r="L48" s="158">
        <f t="shared" si="1"/>
        <v>9999</v>
      </c>
    </row>
    <row r="49" spans="1:12" ht="12.75">
      <c r="A49" s="52">
        <v>6</v>
      </c>
      <c r="B49" s="155"/>
      <c r="C49" s="156">
        <v>9999</v>
      </c>
      <c r="D49" s="157"/>
      <c r="E49" s="157"/>
      <c r="F49" s="157"/>
      <c r="G49" s="157"/>
      <c r="H49" s="157"/>
      <c r="I49" s="157"/>
      <c r="J49" s="157"/>
      <c r="K49" s="157"/>
      <c r="L49" s="158">
        <f t="shared" si="1"/>
        <v>9999</v>
      </c>
    </row>
    <row r="50" spans="1:12" ht="12.75">
      <c r="A50" s="52">
        <v>7</v>
      </c>
      <c r="B50" s="155"/>
      <c r="C50" s="156">
        <v>9999</v>
      </c>
      <c r="D50" s="157"/>
      <c r="E50" s="157"/>
      <c r="F50" s="157"/>
      <c r="G50" s="157"/>
      <c r="H50" s="157"/>
      <c r="I50" s="157"/>
      <c r="J50" s="157"/>
      <c r="K50" s="157"/>
      <c r="L50" s="158">
        <f t="shared" si="1"/>
        <v>9999</v>
      </c>
    </row>
    <row r="51" spans="1:12" ht="12.75">
      <c r="A51" s="52">
        <v>8</v>
      </c>
      <c r="B51" s="155"/>
      <c r="C51" s="156">
        <v>9999</v>
      </c>
      <c r="D51" s="157"/>
      <c r="E51" s="157"/>
      <c r="F51" s="157"/>
      <c r="G51" s="157"/>
      <c r="H51" s="157"/>
      <c r="I51" s="157"/>
      <c r="J51" s="157"/>
      <c r="K51" s="157"/>
      <c r="L51" s="158">
        <f t="shared" si="1"/>
        <v>9999</v>
      </c>
    </row>
    <row r="52" spans="1:12" ht="12.75">
      <c r="A52" s="52">
        <v>9</v>
      </c>
      <c r="B52" s="155"/>
      <c r="C52" s="156">
        <v>9999</v>
      </c>
      <c r="D52" s="157"/>
      <c r="E52" s="157"/>
      <c r="F52" s="157"/>
      <c r="G52" s="157"/>
      <c r="H52" s="157"/>
      <c r="I52" s="157"/>
      <c r="J52" s="157"/>
      <c r="K52" s="157"/>
      <c r="L52" s="158">
        <f t="shared" si="1"/>
        <v>9999</v>
      </c>
    </row>
    <row r="53" spans="1:12" ht="12.75">
      <c r="A53" s="52">
        <v>10</v>
      </c>
      <c r="B53" s="155"/>
      <c r="C53" s="156">
        <v>9999</v>
      </c>
      <c r="D53" s="157"/>
      <c r="E53" s="157"/>
      <c r="F53" s="157"/>
      <c r="G53" s="157"/>
      <c r="H53" s="157"/>
      <c r="I53" s="157"/>
      <c r="J53" s="157"/>
      <c r="K53" s="157"/>
      <c r="L53" s="158">
        <f t="shared" si="1"/>
        <v>9999</v>
      </c>
    </row>
    <row r="54" spans="1:12" ht="12.75">
      <c r="A54" s="52">
        <v>11</v>
      </c>
      <c r="B54" s="155"/>
      <c r="C54" s="156">
        <v>9999</v>
      </c>
      <c r="D54" s="157"/>
      <c r="E54" s="157"/>
      <c r="F54" s="157"/>
      <c r="G54" s="157"/>
      <c r="H54" s="157"/>
      <c r="I54" s="157"/>
      <c r="J54" s="157"/>
      <c r="K54" s="157"/>
      <c r="L54" s="158">
        <f t="shared" si="1"/>
        <v>9999</v>
      </c>
    </row>
    <row r="55" spans="1:12" ht="12.75">
      <c r="A55" s="52">
        <v>12</v>
      </c>
      <c r="B55" s="155"/>
      <c r="C55" s="156">
        <v>9999</v>
      </c>
      <c r="D55" s="157"/>
      <c r="E55" s="157"/>
      <c r="F55" s="157"/>
      <c r="G55" s="157"/>
      <c r="H55" s="157"/>
      <c r="I55" s="157"/>
      <c r="J55" s="157"/>
      <c r="K55" s="157"/>
      <c r="L55" s="158">
        <f t="shared" si="1"/>
        <v>9999</v>
      </c>
    </row>
    <row r="56" spans="1:12" ht="12.75">
      <c r="A56" s="52">
        <v>13</v>
      </c>
      <c r="B56" s="155"/>
      <c r="C56" s="156">
        <v>9999</v>
      </c>
      <c r="D56" s="157"/>
      <c r="E56" s="157"/>
      <c r="F56" s="157"/>
      <c r="G56" s="157"/>
      <c r="H56" s="157"/>
      <c r="I56" s="157"/>
      <c r="J56" s="157"/>
      <c r="K56" s="157"/>
      <c r="L56" s="158">
        <f t="shared" si="1"/>
        <v>9999</v>
      </c>
    </row>
    <row r="57" spans="1:12" ht="12.75">
      <c r="A57" s="52">
        <v>14</v>
      </c>
      <c r="B57" s="155"/>
      <c r="C57" s="156">
        <v>9999</v>
      </c>
      <c r="D57" s="157"/>
      <c r="E57" s="157"/>
      <c r="F57" s="157"/>
      <c r="G57" s="157"/>
      <c r="H57" s="157"/>
      <c r="I57" s="157"/>
      <c r="J57" s="157"/>
      <c r="K57" s="157"/>
      <c r="L57" s="158">
        <f t="shared" si="1"/>
        <v>9999</v>
      </c>
    </row>
    <row r="58" spans="1:12" ht="12.75">
      <c r="A58" s="52">
        <v>15</v>
      </c>
      <c r="B58" s="155"/>
      <c r="C58" s="156">
        <v>9999</v>
      </c>
      <c r="D58" s="157"/>
      <c r="E58" s="157"/>
      <c r="F58" s="157"/>
      <c r="G58" s="157"/>
      <c r="H58" s="157"/>
      <c r="I58" s="157"/>
      <c r="J58" s="157"/>
      <c r="K58" s="157"/>
      <c r="L58" s="158">
        <f t="shared" si="1"/>
        <v>9999</v>
      </c>
    </row>
    <row r="59" spans="1:12" ht="12.75">
      <c r="A59" s="52">
        <v>16</v>
      </c>
      <c r="B59" s="155"/>
      <c r="C59" s="156">
        <v>9999</v>
      </c>
      <c r="D59" s="157"/>
      <c r="E59" s="157"/>
      <c r="F59" s="157"/>
      <c r="G59" s="157"/>
      <c r="H59" s="157"/>
      <c r="I59" s="157"/>
      <c r="J59" s="157"/>
      <c r="K59" s="157"/>
      <c r="L59" s="158">
        <f t="shared" si="1"/>
        <v>9999</v>
      </c>
    </row>
    <row r="60" spans="1:12" ht="12.75">
      <c r="A60" s="52">
        <v>17</v>
      </c>
      <c r="B60" s="155"/>
      <c r="C60" s="156">
        <v>9999</v>
      </c>
      <c r="D60" s="157"/>
      <c r="E60" s="157"/>
      <c r="F60" s="157"/>
      <c r="G60" s="157"/>
      <c r="H60" s="157"/>
      <c r="I60" s="157"/>
      <c r="J60" s="157"/>
      <c r="K60" s="157"/>
      <c r="L60" s="158">
        <f t="shared" si="1"/>
        <v>9999</v>
      </c>
    </row>
    <row r="61" spans="1:12" ht="12.75">
      <c r="A61" s="52">
        <v>18</v>
      </c>
      <c r="B61" s="155"/>
      <c r="C61" s="156">
        <v>9999</v>
      </c>
      <c r="D61" s="157"/>
      <c r="E61" s="157"/>
      <c r="F61" s="157"/>
      <c r="G61" s="157"/>
      <c r="H61" s="157"/>
      <c r="I61" s="157"/>
      <c r="J61" s="157"/>
      <c r="K61" s="157"/>
      <c r="L61" s="158">
        <f t="shared" si="1"/>
        <v>9999</v>
      </c>
    </row>
    <row r="62" spans="1:12" ht="12.75">
      <c r="A62" s="52">
        <v>19</v>
      </c>
      <c r="B62" s="107"/>
      <c r="C62" s="156">
        <v>9999</v>
      </c>
      <c r="D62" s="157"/>
      <c r="E62" s="157"/>
      <c r="F62" s="157"/>
      <c r="G62" s="157"/>
      <c r="H62" s="157"/>
      <c r="I62" s="157"/>
      <c r="J62" s="157"/>
      <c r="K62" s="157"/>
      <c r="L62" s="158">
        <f t="shared" si="1"/>
        <v>9999</v>
      </c>
    </row>
    <row r="63" spans="1:12" ht="12.75">
      <c r="A63" s="52">
        <v>20</v>
      </c>
      <c r="B63" s="155"/>
      <c r="C63" s="156">
        <v>9999</v>
      </c>
      <c r="D63" s="157"/>
      <c r="E63" s="157"/>
      <c r="F63" s="157"/>
      <c r="G63" s="157"/>
      <c r="H63" s="157"/>
      <c r="I63" s="157"/>
      <c r="J63" s="157"/>
      <c r="K63" s="157"/>
      <c r="L63" s="158">
        <f t="shared" si="1"/>
        <v>9999</v>
      </c>
    </row>
    <row r="64" spans="1:12" ht="12.75">
      <c r="A64" s="52">
        <v>21</v>
      </c>
      <c r="B64" s="155" t="s">
        <v>23</v>
      </c>
      <c r="C64" s="156">
        <v>9999</v>
      </c>
      <c r="D64" s="157"/>
      <c r="E64" s="157"/>
      <c r="F64" s="157"/>
      <c r="G64" s="157"/>
      <c r="H64" s="157"/>
      <c r="I64" s="157"/>
      <c r="J64" s="157"/>
      <c r="K64" s="157"/>
      <c r="L64" s="158">
        <f t="shared" si="1"/>
        <v>9999</v>
      </c>
    </row>
    <row r="65" spans="1:12" ht="12.75">
      <c r="A65" s="52">
        <v>22</v>
      </c>
      <c r="B65" s="155" t="s">
        <v>23</v>
      </c>
      <c r="C65" s="156">
        <v>9999</v>
      </c>
      <c r="D65" s="157"/>
      <c r="E65" s="157"/>
      <c r="F65" s="157"/>
      <c r="G65" s="157"/>
      <c r="H65" s="157"/>
      <c r="I65" s="157"/>
      <c r="J65" s="157"/>
      <c r="K65" s="157"/>
      <c r="L65" s="158">
        <f t="shared" si="1"/>
        <v>9999</v>
      </c>
    </row>
    <row r="66" spans="1:12" ht="13.5" thickBot="1">
      <c r="A66" s="56">
        <v>23</v>
      </c>
      <c r="B66" s="159" t="s">
        <v>23</v>
      </c>
      <c r="C66" s="160">
        <v>9999</v>
      </c>
      <c r="D66" s="161"/>
      <c r="E66" s="161"/>
      <c r="F66" s="161"/>
      <c r="G66" s="161"/>
      <c r="H66" s="161"/>
      <c r="I66" s="161"/>
      <c r="J66" s="161"/>
      <c r="K66" s="161"/>
      <c r="L66" s="162">
        <f t="shared" si="1"/>
        <v>9999</v>
      </c>
    </row>
    <row r="67" ht="13.5" thickBot="1"/>
    <row r="68" spans="1:12" ht="13.5" thickBot="1">
      <c r="A68" s="145"/>
      <c r="B68" s="4" t="s">
        <v>27</v>
      </c>
      <c r="C68" s="193">
        <v>1</v>
      </c>
      <c r="D68" s="193"/>
      <c r="E68" s="193"/>
      <c r="F68" s="193"/>
      <c r="G68" s="193"/>
      <c r="H68" s="193"/>
      <c r="I68" s="193"/>
      <c r="J68" s="193"/>
      <c r="K68" s="193"/>
      <c r="L68" s="193"/>
    </row>
    <row r="69" spans="1:12" ht="13.5" thickBot="1">
      <c r="A69" s="146" t="s">
        <v>0</v>
      </c>
      <c r="B69" s="147" t="s">
        <v>25</v>
      </c>
      <c r="C69" s="148" t="s">
        <v>1</v>
      </c>
      <c r="D69" s="149" t="s">
        <v>2</v>
      </c>
      <c r="E69" s="149" t="s">
        <v>3</v>
      </c>
      <c r="F69" s="149" t="s">
        <v>4</v>
      </c>
      <c r="G69" s="149" t="s">
        <v>5</v>
      </c>
      <c r="H69" s="149" t="s">
        <v>6</v>
      </c>
      <c r="I69" s="149" t="s">
        <v>7</v>
      </c>
      <c r="J69" s="149" t="s">
        <v>8</v>
      </c>
      <c r="K69" s="149" t="s">
        <v>9</v>
      </c>
      <c r="L69" s="150" t="s">
        <v>10</v>
      </c>
    </row>
    <row r="70" spans="1:12" ht="12.75">
      <c r="A70" s="48">
        <v>1</v>
      </c>
      <c r="B70" s="151"/>
      <c r="C70" s="152">
        <v>9999</v>
      </c>
      <c r="D70" s="153"/>
      <c r="E70" s="153"/>
      <c r="F70" s="153"/>
      <c r="G70" s="153"/>
      <c r="H70" s="153"/>
      <c r="I70" s="153"/>
      <c r="J70" s="153"/>
      <c r="K70" s="153"/>
      <c r="L70" s="154">
        <f aca="true" t="shared" si="2" ref="L70:L92">C70+F70*1+G70*2+H70*5+I70*10+J70*10+K70*3</f>
        <v>9999</v>
      </c>
    </row>
    <row r="71" spans="1:12" ht="12.75">
      <c r="A71" s="52">
        <v>2</v>
      </c>
      <c r="B71" s="155"/>
      <c r="C71" s="156">
        <v>9999</v>
      </c>
      <c r="D71" s="157"/>
      <c r="E71" s="157"/>
      <c r="F71" s="157"/>
      <c r="G71" s="157"/>
      <c r="H71" s="157"/>
      <c r="I71" s="157"/>
      <c r="J71" s="157"/>
      <c r="K71" s="157"/>
      <c r="L71" s="158">
        <f t="shared" si="2"/>
        <v>9999</v>
      </c>
    </row>
    <row r="72" spans="1:12" ht="12.75">
      <c r="A72" s="52">
        <v>3</v>
      </c>
      <c r="B72" s="155"/>
      <c r="C72" s="156">
        <v>9999</v>
      </c>
      <c r="D72" s="157"/>
      <c r="E72" s="157"/>
      <c r="F72" s="157"/>
      <c r="G72" s="157"/>
      <c r="H72" s="157"/>
      <c r="I72" s="157"/>
      <c r="J72" s="157"/>
      <c r="K72" s="157"/>
      <c r="L72" s="158">
        <f t="shared" si="2"/>
        <v>9999</v>
      </c>
    </row>
    <row r="73" spans="1:12" ht="12.75">
      <c r="A73" s="52">
        <v>4</v>
      </c>
      <c r="B73" s="155"/>
      <c r="C73" s="156">
        <v>9999</v>
      </c>
      <c r="D73" s="157"/>
      <c r="E73" s="157"/>
      <c r="F73" s="157"/>
      <c r="G73" s="157"/>
      <c r="H73" s="157"/>
      <c r="I73" s="157"/>
      <c r="J73" s="157"/>
      <c r="K73" s="157"/>
      <c r="L73" s="158">
        <f t="shared" si="2"/>
        <v>9999</v>
      </c>
    </row>
    <row r="74" spans="1:12" ht="12.75">
      <c r="A74" s="52">
        <v>5</v>
      </c>
      <c r="B74" s="155"/>
      <c r="C74" s="156">
        <v>9999</v>
      </c>
      <c r="D74" s="157"/>
      <c r="E74" s="157"/>
      <c r="F74" s="157"/>
      <c r="G74" s="157"/>
      <c r="H74" s="157"/>
      <c r="I74" s="157"/>
      <c r="J74" s="157"/>
      <c r="K74" s="157"/>
      <c r="L74" s="158">
        <f t="shared" si="2"/>
        <v>9999</v>
      </c>
    </row>
    <row r="75" spans="1:12" ht="12.75">
      <c r="A75" s="52">
        <v>6</v>
      </c>
      <c r="B75" s="155"/>
      <c r="C75" s="156">
        <v>9999</v>
      </c>
      <c r="D75" s="157"/>
      <c r="E75" s="157"/>
      <c r="F75" s="157"/>
      <c r="G75" s="157"/>
      <c r="H75" s="157"/>
      <c r="I75" s="157"/>
      <c r="J75" s="157"/>
      <c r="K75" s="157"/>
      <c r="L75" s="158">
        <f t="shared" si="2"/>
        <v>9999</v>
      </c>
    </row>
    <row r="76" spans="1:12" ht="12.75">
      <c r="A76" s="52">
        <v>7</v>
      </c>
      <c r="B76" s="155"/>
      <c r="C76" s="156">
        <v>9999</v>
      </c>
      <c r="D76" s="157"/>
      <c r="E76" s="157"/>
      <c r="F76" s="157"/>
      <c r="G76" s="157"/>
      <c r="H76" s="157"/>
      <c r="I76" s="157"/>
      <c r="J76" s="157"/>
      <c r="K76" s="157"/>
      <c r="L76" s="158">
        <f t="shared" si="2"/>
        <v>9999</v>
      </c>
    </row>
    <row r="77" spans="1:12" ht="12.75">
      <c r="A77" s="52">
        <v>8</v>
      </c>
      <c r="B77" s="155"/>
      <c r="C77" s="156">
        <v>9999</v>
      </c>
      <c r="D77" s="157"/>
      <c r="E77" s="157"/>
      <c r="F77" s="157"/>
      <c r="G77" s="157"/>
      <c r="H77" s="157"/>
      <c r="I77" s="157"/>
      <c r="J77" s="157"/>
      <c r="K77" s="157"/>
      <c r="L77" s="158">
        <f t="shared" si="2"/>
        <v>9999</v>
      </c>
    </row>
    <row r="78" spans="1:12" ht="12.75">
      <c r="A78" s="52">
        <v>9</v>
      </c>
      <c r="B78" s="155"/>
      <c r="C78" s="156">
        <v>9999</v>
      </c>
      <c r="D78" s="157"/>
      <c r="E78" s="157"/>
      <c r="F78" s="157"/>
      <c r="G78" s="157"/>
      <c r="H78" s="157"/>
      <c r="I78" s="157"/>
      <c r="J78" s="157"/>
      <c r="K78" s="157"/>
      <c r="L78" s="158">
        <f t="shared" si="2"/>
        <v>9999</v>
      </c>
    </row>
    <row r="79" spans="1:12" ht="12.75">
      <c r="A79" s="52">
        <v>10</v>
      </c>
      <c r="B79" s="155"/>
      <c r="C79" s="156">
        <v>9999</v>
      </c>
      <c r="D79" s="157"/>
      <c r="E79" s="157"/>
      <c r="F79" s="157"/>
      <c r="G79" s="157"/>
      <c r="H79" s="157"/>
      <c r="I79" s="157"/>
      <c r="J79" s="157"/>
      <c r="K79" s="157"/>
      <c r="L79" s="158">
        <f t="shared" si="2"/>
        <v>9999</v>
      </c>
    </row>
    <row r="80" spans="1:12" ht="12.75">
      <c r="A80" s="52">
        <v>11</v>
      </c>
      <c r="B80" s="155"/>
      <c r="C80" s="156">
        <v>9999</v>
      </c>
      <c r="D80" s="157"/>
      <c r="E80" s="157"/>
      <c r="F80" s="157"/>
      <c r="G80" s="157"/>
      <c r="H80" s="157"/>
      <c r="I80" s="157"/>
      <c r="J80" s="157"/>
      <c r="K80" s="157"/>
      <c r="L80" s="158">
        <f t="shared" si="2"/>
        <v>9999</v>
      </c>
    </row>
    <row r="81" spans="1:12" ht="12.75">
      <c r="A81" s="52">
        <v>12</v>
      </c>
      <c r="B81" s="155"/>
      <c r="C81" s="156">
        <v>9999</v>
      </c>
      <c r="D81" s="157"/>
      <c r="E81" s="157"/>
      <c r="F81" s="157"/>
      <c r="G81" s="157"/>
      <c r="H81" s="157"/>
      <c r="I81" s="157"/>
      <c r="J81" s="157"/>
      <c r="K81" s="157"/>
      <c r="L81" s="158">
        <f t="shared" si="2"/>
        <v>9999</v>
      </c>
    </row>
    <row r="82" spans="1:12" ht="12.75">
      <c r="A82" s="52">
        <v>13</v>
      </c>
      <c r="B82" s="155"/>
      <c r="C82" s="156">
        <v>9999</v>
      </c>
      <c r="D82" s="157"/>
      <c r="E82" s="157"/>
      <c r="F82" s="157"/>
      <c r="G82" s="157"/>
      <c r="H82" s="157"/>
      <c r="I82" s="157"/>
      <c r="J82" s="157"/>
      <c r="K82" s="157"/>
      <c r="L82" s="158">
        <f t="shared" si="2"/>
        <v>9999</v>
      </c>
    </row>
    <row r="83" spans="1:12" ht="12.75">
      <c r="A83" s="52">
        <v>14</v>
      </c>
      <c r="B83" s="155"/>
      <c r="C83" s="156">
        <v>9999</v>
      </c>
      <c r="D83" s="157"/>
      <c r="E83" s="157"/>
      <c r="F83" s="157"/>
      <c r="G83" s="157"/>
      <c r="H83" s="157"/>
      <c r="I83" s="157"/>
      <c r="J83" s="157"/>
      <c r="K83" s="157"/>
      <c r="L83" s="158">
        <f t="shared" si="2"/>
        <v>9999</v>
      </c>
    </row>
    <row r="84" spans="1:12" ht="12.75">
      <c r="A84" s="52">
        <v>15</v>
      </c>
      <c r="B84" s="155"/>
      <c r="C84" s="156">
        <v>9999</v>
      </c>
      <c r="D84" s="157"/>
      <c r="E84" s="157"/>
      <c r="F84" s="157"/>
      <c r="G84" s="157"/>
      <c r="H84" s="157"/>
      <c r="I84" s="157"/>
      <c r="J84" s="157"/>
      <c r="K84" s="157"/>
      <c r="L84" s="158">
        <f t="shared" si="2"/>
        <v>9999</v>
      </c>
    </row>
    <row r="85" spans="1:12" ht="12.75">
      <c r="A85" s="52">
        <v>16</v>
      </c>
      <c r="B85" s="155"/>
      <c r="C85" s="156">
        <v>9999</v>
      </c>
      <c r="D85" s="157"/>
      <c r="E85" s="157"/>
      <c r="F85" s="157"/>
      <c r="G85" s="157"/>
      <c r="H85" s="157"/>
      <c r="I85" s="157"/>
      <c r="J85" s="157"/>
      <c r="K85" s="157"/>
      <c r="L85" s="158">
        <f t="shared" si="2"/>
        <v>9999</v>
      </c>
    </row>
    <row r="86" spans="1:12" ht="12.75">
      <c r="A86" s="52">
        <v>17</v>
      </c>
      <c r="B86" s="155"/>
      <c r="C86" s="156">
        <v>9999</v>
      </c>
      <c r="D86" s="157"/>
      <c r="E86" s="157"/>
      <c r="F86" s="157"/>
      <c r="G86" s="157"/>
      <c r="H86" s="157"/>
      <c r="I86" s="157"/>
      <c r="J86" s="157"/>
      <c r="K86" s="157"/>
      <c r="L86" s="158">
        <f t="shared" si="2"/>
        <v>9999</v>
      </c>
    </row>
    <row r="87" spans="1:12" ht="12.75">
      <c r="A87" s="52">
        <v>18</v>
      </c>
      <c r="B87" s="155"/>
      <c r="C87" s="156">
        <v>9999</v>
      </c>
      <c r="D87" s="157"/>
      <c r="E87" s="157"/>
      <c r="F87" s="157"/>
      <c r="G87" s="157"/>
      <c r="H87" s="157"/>
      <c r="I87" s="157"/>
      <c r="J87" s="157"/>
      <c r="K87" s="157"/>
      <c r="L87" s="158">
        <f t="shared" si="2"/>
        <v>9999</v>
      </c>
    </row>
    <row r="88" spans="1:12" ht="12.75">
      <c r="A88" s="52">
        <v>19</v>
      </c>
      <c r="B88" s="107"/>
      <c r="C88" s="156">
        <v>9999</v>
      </c>
      <c r="D88" s="157"/>
      <c r="E88" s="157"/>
      <c r="F88" s="157"/>
      <c r="G88" s="157"/>
      <c r="H88" s="157"/>
      <c r="I88" s="157"/>
      <c r="J88" s="157"/>
      <c r="K88" s="157"/>
      <c r="L88" s="158">
        <f t="shared" si="2"/>
        <v>9999</v>
      </c>
    </row>
    <row r="89" spans="1:12" ht="12.75">
      <c r="A89" s="52">
        <v>20</v>
      </c>
      <c r="B89" s="155"/>
      <c r="C89" s="156">
        <v>9999</v>
      </c>
      <c r="D89" s="157"/>
      <c r="E89" s="157"/>
      <c r="F89" s="157"/>
      <c r="G89" s="157"/>
      <c r="H89" s="157"/>
      <c r="I89" s="157"/>
      <c r="J89" s="157"/>
      <c r="K89" s="157"/>
      <c r="L89" s="158">
        <f t="shared" si="2"/>
        <v>9999</v>
      </c>
    </row>
    <row r="90" spans="1:12" ht="12.75">
      <c r="A90" s="52">
        <v>21</v>
      </c>
      <c r="B90" s="155" t="s">
        <v>23</v>
      </c>
      <c r="C90" s="156">
        <v>9999</v>
      </c>
      <c r="D90" s="157"/>
      <c r="E90" s="157"/>
      <c r="F90" s="157"/>
      <c r="G90" s="157"/>
      <c r="H90" s="157"/>
      <c r="I90" s="157"/>
      <c r="J90" s="157"/>
      <c r="K90" s="157"/>
      <c r="L90" s="158">
        <f t="shared" si="2"/>
        <v>9999</v>
      </c>
    </row>
    <row r="91" spans="1:12" ht="12.75">
      <c r="A91" s="52">
        <v>22</v>
      </c>
      <c r="B91" s="155" t="s">
        <v>23</v>
      </c>
      <c r="C91" s="156">
        <v>9999</v>
      </c>
      <c r="D91" s="157"/>
      <c r="E91" s="157"/>
      <c r="F91" s="157"/>
      <c r="G91" s="157"/>
      <c r="H91" s="157"/>
      <c r="I91" s="157"/>
      <c r="J91" s="157"/>
      <c r="K91" s="157"/>
      <c r="L91" s="158">
        <f t="shared" si="2"/>
        <v>9999</v>
      </c>
    </row>
    <row r="92" spans="1:12" ht="13.5" thickBot="1">
      <c r="A92" s="56">
        <v>23</v>
      </c>
      <c r="B92" s="159" t="s">
        <v>23</v>
      </c>
      <c r="C92" s="160">
        <v>9999</v>
      </c>
      <c r="D92" s="161"/>
      <c r="E92" s="161"/>
      <c r="F92" s="161"/>
      <c r="G92" s="161"/>
      <c r="H92" s="161"/>
      <c r="I92" s="161"/>
      <c r="J92" s="161"/>
      <c r="K92" s="161"/>
      <c r="L92" s="162">
        <f t="shared" si="2"/>
        <v>9999</v>
      </c>
    </row>
    <row r="93" ht="13.5" thickBot="1"/>
    <row r="94" spans="1:12" ht="13.5" thickBot="1">
      <c r="A94" s="145"/>
      <c r="B94" s="4" t="s">
        <v>28</v>
      </c>
      <c r="C94" s="193">
        <v>1</v>
      </c>
      <c r="D94" s="193"/>
      <c r="E94" s="193"/>
      <c r="F94" s="193"/>
      <c r="G94" s="193"/>
      <c r="H94" s="193"/>
      <c r="I94" s="193"/>
      <c r="J94" s="193"/>
      <c r="K94" s="193"/>
      <c r="L94" s="193"/>
    </row>
    <row r="95" spans="1:12" ht="13.5" thickBot="1">
      <c r="A95" s="146" t="s">
        <v>0</v>
      </c>
      <c r="B95" s="147" t="s">
        <v>25</v>
      </c>
      <c r="C95" s="148" t="s">
        <v>1</v>
      </c>
      <c r="D95" s="149" t="s">
        <v>2</v>
      </c>
      <c r="E95" s="149" t="s">
        <v>3</v>
      </c>
      <c r="F95" s="149" t="s">
        <v>4</v>
      </c>
      <c r="G95" s="149" t="s">
        <v>5</v>
      </c>
      <c r="H95" s="149" t="s">
        <v>6</v>
      </c>
      <c r="I95" s="149" t="s">
        <v>7</v>
      </c>
      <c r="J95" s="149" t="s">
        <v>8</v>
      </c>
      <c r="K95" s="149" t="s">
        <v>9</v>
      </c>
      <c r="L95" s="150" t="s">
        <v>10</v>
      </c>
    </row>
    <row r="96" spans="1:12" ht="12.75">
      <c r="A96" s="48">
        <v>1</v>
      </c>
      <c r="B96" s="151"/>
      <c r="C96" s="152">
        <v>9999</v>
      </c>
      <c r="D96" s="153"/>
      <c r="E96" s="153"/>
      <c r="F96" s="153"/>
      <c r="G96" s="153"/>
      <c r="H96" s="153"/>
      <c r="I96" s="153"/>
      <c r="J96" s="153"/>
      <c r="K96" s="153"/>
      <c r="L96" s="154">
        <f aca="true" t="shared" si="3" ref="L96:L108">C96+F96*1+G96*2+H96*5+I96*10+J96*10+K96*3</f>
        <v>9999</v>
      </c>
    </row>
    <row r="97" spans="1:12" ht="12.75">
      <c r="A97" s="52">
        <v>2</v>
      </c>
      <c r="B97" s="155"/>
      <c r="C97" s="156">
        <v>9999</v>
      </c>
      <c r="D97" s="157"/>
      <c r="E97" s="157"/>
      <c r="F97" s="157"/>
      <c r="G97" s="157"/>
      <c r="H97" s="157"/>
      <c r="I97" s="157"/>
      <c r="J97" s="157"/>
      <c r="K97" s="157"/>
      <c r="L97" s="158">
        <f t="shared" si="3"/>
        <v>9999</v>
      </c>
    </row>
    <row r="98" spans="1:12" ht="12.75">
      <c r="A98" s="52">
        <v>3</v>
      </c>
      <c r="B98" s="155"/>
      <c r="C98" s="156">
        <v>9999</v>
      </c>
      <c r="D98" s="157"/>
      <c r="E98" s="157"/>
      <c r="F98" s="157"/>
      <c r="G98" s="157"/>
      <c r="H98" s="157"/>
      <c r="I98" s="157"/>
      <c r="J98" s="157"/>
      <c r="K98" s="157"/>
      <c r="L98" s="158">
        <f t="shared" si="3"/>
        <v>9999</v>
      </c>
    </row>
    <row r="99" spans="1:12" ht="12.75">
      <c r="A99" s="52">
        <v>4</v>
      </c>
      <c r="B99" s="155"/>
      <c r="C99" s="156">
        <v>9999</v>
      </c>
      <c r="D99" s="157"/>
      <c r="E99" s="157"/>
      <c r="F99" s="157"/>
      <c r="G99" s="157"/>
      <c r="H99" s="157"/>
      <c r="I99" s="157"/>
      <c r="J99" s="157"/>
      <c r="K99" s="157"/>
      <c r="L99" s="158">
        <f t="shared" si="3"/>
        <v>9999</v>
      </c>
    </row>
    <row r="100" spans="1:12" ht="12.75">
      <c r="A100" s="52">
        <v>5</v>
      </c>
      <c r="B100" s="155"/>
      <c r="C100" s="156">
        <v>9999</v>
      </c>
      <c r="D100" s="157"/>
      <c r="E100" s="157"/>
      <c r="F100" s="157"/>
      <c r="G100" s="157"/>
      <c r="H100" s="157"/>
      <c r="I100" s="157"/>
      <c r="J100" s="157"/>
      <c r="K100" s="157"/>
      <c r="L100" s="158">
        <f t="shared" si="3"/>
        <v>9999</v>
      </c>
    </row>
    <row r="101" spans="1:12" ht="12.75">
      <c r="A101" s="52">
        <v>6</v>
      </c>
      <c r="B101" s="155"/>
      <c r="C101" s="156">
        <v>9999</v>
      </c>
      <c r="D101" s="157"/>
      <c r="E101" s="157"/>
      <c r="F101" s="157"/>
      <c r="G101" s="157"/>
      <c r="H101" s="157"/>
      <c r="I101" s="157"/>
      <c r="J101" s="157"/>
      <c r="K101" s="157"/>
      <c r="L101" s="158">
        <f t="shared" si="3"/>
        <v>9999</v>
      </c>
    </row>
    <row r="102" spans="1:12" ht="12.75">
      <c r="A102" s="52">
        <v>7</v>
      </c>
      <c r="B102" s="155"/>
      <c r="C102" s="156">
        <v>9999</v>
      </c>
      <c r="D102" s="157"/>
      <c r="E102" s="157"/>
      <c r="F102" s="157"/>
      <c r="G102" s="157"/>
      <c r="H102" s="157"/>
      <c r="I102" s="157"/>
      <c r="J102" s="157"/>
      <c r="K102" s="157"/>
      <c r="L102" s="158">
        <f t="shared" si="3"/>
        <v>9999</v>
      </c>
    </row>
    <row r="103" spans="1:12" ht="12.75">
      <c r="A103" s="52">
        <v>8</v>
      </c>
      <c r="B103" s="155"/>
      <c r="C103" s="156">
        <v>9999</v>
      </c>
      <c r="D103" s="157"/>
      <c r="E103" s="157"/>
      <c r="F103" s="157"/>
      <c r="G103" s="157"/>
      <c r="H103" s="157"/>
      <c r="I103" s="157"/>
      <c r="J103" s="157"/>
      <c r="K103" s="157"/>
      <c r="L103" s="158">
        <f t="shared" si="3"/>
        <v>9999</v>
      </c>
    </row>
    <row r="104" spans="1:12" ht="12.75">
      <c r="A104" s="52">
        <v>9</v>
      </c>
      <c r="B104" s="155"/>
      <c r="C104" s="156">
        <v>9999</v>
      </c>
      <c r="D104" s="157"/>
      <c r="E104" s="157"/>
      <c r="F104" s="157"/>
      <c r="G104" s="157"/>
      <c r="H104" s="157"/>
      <c r="I104" s="157"/>
      <c r="J104" s="157"/>
      <c r="K104" s="157"/>
      <c r="L104" s="158">
        <f t="shared" si="3"/>
        <v>9999</v>
      </c>
    </row>
    <row r="105" spans="1:12" ht="12.75">
      <c r="A105" s="52">
        <v>10</v>
      </c>
      <c r="B105" s="155"/>
      <c r="C105" s="156">
        <v>9999</v>
      </c>
      <c r="D105" s="157"/>
      <c r="E105" s="157"/>
      <c r="F105" s="157"/>
      <c r="G105" s="157"/>
      <c r="H105" s="157"/>
      <c r="I105" s="157"/>
      <c r="J105" s="157"/>
      <c r="K105" s="157"/>
      <c r="L105" s="158">
        <f t="shared" si="3"/>
        <v>9999</v>
      </c>
    </row>
    <row r="106" spans="1:12" ht="12.75">
      <c r="A106" s="52">
        <v>11</v>
      </c>
      <c r="B106" s="155" t="s">
        <v>23</v>
      </c>
      <c r="C106" s="156">
        <v>9999</v>
      </c>
      <c r="D106" s="157"/>
      <c r="E106" s="157"/>
      <c r="F106" s="157"/>
      <c r="G106" s="157"/>
      <c r="H106" s="157"/>
      <c r="I106" s="157"/>
      <c r="J106" s="157"/>
      <c r="K106" s="157"/>
      <c r="L106" s="158">
        <f t="shared" si="3"/>
        <v>9999</v>
      </c>
    </row>
    <row r="107" spans="1:12" ht="12.75">
      <c r="A107" s="52">
        <v>12</v>
      </c>
      <c r="B107" s="155" t="s">
        <v>23</v>
      </c>
      <c r="C107" s="156">
        <v>9999</v>
      </c>
      <c r="D107" s="157"/>
      <c r="E107" s="157"/>
      <c r="F107" s="157"/>
      <c r="G107" s="157"/>
      <c r="H107" s="157"/>
      <c r="I107" s="157"/>
      <c r="J107" s="157"/>
      <c r="K107" s="157"/>
      <c r="L107" s="158">
        <f t="shared" si="3"/>
        <v>9999</v>
      </c>
    </row>
    <row r="108" spans="1:12" ht="13.5" thickBot="1">
      <c r="A108" s="56">
        <v>13</v>
      </c>
      <c r="B108" s="159" t="s">
        <v>23</v>
      </c>
      <c r="C108" s="160">
        <v>9999</v>
      </c>
      <c r="D108" s="161"/>
      <c r="E108" s="161"/>
      <c r="F108" s="161"/>
      <c r="G108" s="161"/>
      <c r="H108" s="161"/>
      <c r="I108" s="161"/>
      <c r="J108" s="161"/>
      <c r="K108" s="161"/>
      <c r="L108" s="162">
        <f t="shared" si="3"/>
        <v>9999</v>
      </c>
    </row>
  </sheetData>
  <sheetProtection/>
  <mergeCells count="5">
    <mergeCell ref="C68:L68"/>
    <mergeCell ref="C1:L1"/>
    <mergeCell ref="C4:L4"/>
    <mergeCell ref="C94:L94"/>
    <mergeCell ref="C42:L42"/>
  </mergeCells>
  <printOptions/>
  <pageMargins left="0.25" right="0.7479166666666667" top="0.6597222222222222" bottom="0.7701388888888889" header="0.5118055555555556" footer="0.5118055555555556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8"/>
  <sheetViews>
    <sheetView view="pageBreakPreview" zoomScale="150" zoomScaleSheetLayoutView="150" zoomScalePageLayoutView="0" workbookViewId="0" topLeftCell="A1">
      <pane xSplit="2" ySplit="3" topLeftCell="C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4.125" style="117" customWidth="1"/>
    <col min="2" max="2" width="29.875" style="117" customWidth="1"/>
    <col min="3" max="3" width="6.00390625" style="117" customWidth="1"/>
    <col min="4" max="4" width="3.625" style="117" customWidth="1"/>
    <col min="5" max="7" width="2.25390625" style="117" customWidth="1"/>
    <col min="8" max="8" width="4.125" style="117" customWidth="1"/>
    <col min="9" max="9" width="4.375" style="117" customWidth="1"/>
    <col min="10" max="10" width="5.125" style="117" customWidth="1"/>
    <col min="11" max="11" width="6.25390625" style="117" customWidth="1"/>
    <col min="12" max="12" width="6.75390625" style="117" customWidth="1"/>
    <col min="13" max="16384" width="9.125" style="117" customWidth="1"/>
  </cols>
  <sheetData>
    <row r="1" spans="1:12" ht="13.5" customHeight="1" thickBot="1">
      <c r="A1" s="145"/>
      <c r="B1" s="4" t="s">
        <v>36</v>
      </c>
      <c r="C1" s="195">
        <v>2</v>
      </c>
      <c r="D1" s="195"/>
      <c r="E1" s="195"/>
      <c r="F1" s="195"/>
      <c r="G1" s="195"/>
      <c r="H1" s="195"/>
      <c r="I1" s="195"/>
      <c r="J1" s="195"/>
      <c r="K1" s="195"/>
      <c r="L1" s="195"/>
    </row>
    <row r="2" spans="1:12" ht="13.5" thickBot="1">
      <c r="A2" s="6" t="s">
        <v>0</v>
      </c>
      <c r="B2" s="163" t="s">
        <v>37</v>
      </c>
      <c r="C2" s="164" t="s">
        <v>1</v>
      </c>
      <c r="D2" s="165" t="s">
        <v>2</v>
      </c>
      <c r="E2" s="165" t="s">
        <v>3</v>
      </c>
      <c r="F2" s="165" t="s">
        <v>4</v>
      </c>
      <c r="G2" s="165" t="s">
        <v>5</v>
      </c>
      <c r="H2" s="165" t="s">
        <v>6</v>
      </c>
      <c r="I2" s="165" t="s">
        <v>7</v>
      </c>
      <c r="J2" s="165" t="s">
        <v>8</v>
      </c>
      <c r="K2" s="165" t="s">
        <v>9</v>
      </c>
      <c r="L2" s="166" t="s">
        <v>11</v>
      </c>
    </row>
    <row r="3" spans="1:12" ht="20.25" customHeight="1" thickBot="1">
      <c r="A3" s="167"/>
      <c r="B3" s="168" t="s">
        <v>26</v>
      </c>
      <c r="C3" s="198" t="s">
        <v>57</v>
      </c>
      <c r="D3" s="199"/>
      <c r="E3" s="199"/>
      <c r="F3" s="199"/>
      <c r="G3" s="199"/>
      <c r="H3" s="199"/>
      <c r="I3" s="199"/>
      <c r="J3" s="199"/>
      <c r="K3" s="199"/>
      <c r="L3" s="199"/>
    </row>
    <row r="4" spans="1:12" ht="15" customHeight="1" thickBot="1">
      <c r="A4" s="25"/>
      <c r="B4" s="4" t="s">
        <v>35</v>
      </c>
      <c r="C4" s="195">
        <v>2</v>
      </c>
      <c r="D4" s="195"/>
      <c r="E4" s="195"/>
      <c r="F4" s="195"/>
      <c r="G4" s="195"/>
      <c r="H4" s="195"/>
      <c r="I4" s="195"/>
      <c r="J4" s="195"/>
      <c r="K4" s="195"/>
      <c r="L4" s="195"/>
    </row>
    <row r="5" spans="1:12" ht="13.5" customHeight="1" thickBot="1">
      <c r="A5" s="30" t="s">
        <v>0</v>
      </c>
      <c r="B5" s="146" t="s">
        <v>25</v>
      </c>
      <c r="C5" s="169" t="s">
        <v>1</v>
      </c>
      <c r="D5" s="170" t="s">
        <v>2</v>
      </c>
      <c r="E5" s="170" t="s">
        <v>3</v>
      </c>
      <c r="F5" s="170" t="s">
        <v>4</v>
      </c>
      <c r="G5" s="170" t="s">
        <v>5</v>
      </c>
      <c r="H5" s="170" t="s">
        <v>6</v>
      </c>
      <c r="I5" s="170" t="s">
        <v>7</v>
      </c>
      <c r="J5" s="170" t="s">
        <v>8</v>
      </c>
      <c r="K5" s="170" t="s">
        <v>9</v>
      </c>
      <c r="L5" s="171" t="s">
        <v>11</v>
      </c>
    </row>
    <row r="6" spans="1:12" s="174" customFormat="1" ht="12.75">
      <c r="A6" s="78">
        <v>1</v>
      </c>
      <c r="B6" s="106" t="s">
        <v>49</v>
      </c>
      <c r="C6" s="172">
        <v>37.24</v>
      </c>
      <c r="D6" s="109">
        <v>2</v>
      </c>
      <c r="E6" s="109">
        <v>6</v>
      </c>
      <c r="F6" s="109"/>
      <c r="G6" s="109"/>
      <c r="H6" s="109"/>
      <c r="I6" s="109"/>
      <c r="J6" s="109"/>
      <c r="K6" s="109"/>
      <c r="L6" s="173">
        <f aca="true" t="shared" si="0" ref="L6:L23">C6+F6*1+G6*2+H6*5+I6*10+J6*10+K6*3</f>
        <v>37.24</v>
      </c>
    </row>
    <row r="7" spans="1:12" s="174" customFormat="1" ht="12.75">
      <c r="A7" s="89">
        <v>2</v>
      </c>
      <c r="B7" s="107" t="s">
        <v>47</v>
      </c>
      <c r="C7" s="175">
        <v>41.8</v>
      </c>
      <c r="D7" s="112">
        <v>2</v>
      </c>
      <c r="E7" s="112">
        <v>6</v>
      </c>
      <c r="F7" s="112"/>
      <c r="G7" s="112"/>
      <c r="H7" s="112"/>
      <c r="I7" s="112"/>
      <c r="J7" s="112"/>
      <c r="K7" s="112"/>
      <c r="L7" s="176">
        <f t="shared" si="0"/>
        <v>41.8</v>
      </c>
    </row>
    <row r="8" spans="1:12" s="174" customFormat="1" ht="12.75">
      <c r="A8" s="89">
        <v>3</v>
      </c>
      <c r="B8" s="107" t="s">
        <v>44</v>
      </c>
      <c r="C8" s="175">
        <v>43.82</v>
      </c>
      <c r="D8" s="112">
        <v>2</v>
      </c>
      <c r="E8" s="112">
        <v>6</v>
      </c>
      <c r="F8" s="112"/>
      <c r="G8" s="112"/>
      <c r="H8" s="112"/>
      <c r="I8" s="112"/>
      <c r="J8" s="112"/>
      <c r="K8" s="112"/>
      <c r="L8" s="176">
        <f t="shared" si="0"/>
        <v>43.82</v>
      </c>
    </row>
    <row r="9" spans="1:12" s="174" customFormat="1" ht="12.75">
      <c r="A9" s="89">
        <v>4</v>
      </c>
      <c r="B9" s="107" t="s">
        <v>39</v>
      </c>
      <c r="C9" s="175">
        <v>41.48</v>
      </c>
      <c r="D9" s="112">
        <v>2</v>
      </c>
      <c r="E9" s="112">
        <v>6</v>
      </c>
      <c r="F9" s="112"/>
      <c r="G9" s="112"/>
      <c r="H9" s="112"/>
      <c r="I9" s="112"/>
      <c r="J9" s="112"/>
      <c r="K9" s="112">
        <v>2</v>
      </c>
      <c r="L9" s="176">
        <f t="shared" si="0"/>
        <v>47.48</v>
      </c>
    </row>
    <row r="10" spans="1:12" s="101" customFormat="1" ht="12.75">
      <c r="A10" s="89">
        <v>5</v>
      </c>
      <c r="B10" s="107" t="s">
        <v>43</v>
      </c>
      <c r="C10" s="175">
        <v>42.75</v>
      </c>
      <c r="D10" s="112">
        <v>2</v>
      </c>
      <c r="E10" s="112">
        <v>6</v>
      </c>
      <c r="F10" s="112"/>
      <c r="G10" s="112"/>
      <c r="H10" s="112"/>
      <c r="I10" s="112"/>
      <c r="J10" s="112"/>
      <c r="K10" s="112">
        <v>2</v>
      </c>
      <c r="L10" s="176">
        <f t="shared" si="0"/>
        <v>48.75</v>
      </c>
    </row>
    <row r="11" spans="1:12" s="174" customFormat="1" ht="12.75">
      <c r="A11" s="89">
        <v>6</v>
      </c>
      <c r="B11" s="107" t="s">
        <v>42</v>
      </c>
      <c r="C11" s="175">
        <v>52.37</v>
      </c>
      <c r="D11" s="112">
        <v>2</v>
      </c>
      <c r="E11" s="112">
        <v>6</v>
      </c>
      <c r="F11" s="112"/>
      <c r="G11" s="112"/>
      <c r="H11" s="112"/>
      <c r="I11" s="112"/>
      <c r="J11" s="112"/>
      <c r="K11" s="112"/>
      <c r="L11" s="176">
        <f t="shared" si="0"/>
        <v>52.37</v>
      </c>
    </row>
    <row r="12" spans="1:12" s="174" customFormat="1" ht="12.75">
      <c r="A12" s="89">
        <v>7</v>
      </c>
      <c r="B12" s="107" t="s">
        <v>55</v>
      </c>
      <c r="C12" s="175">
        <v>59.13</v>
      </c>
      <c r="D12" s="112">
        <v>2</v>
      </c>
      <c r="E12" s="112">
        <v>6</v>
      </c>
      <c r="F12" s="112"/>
      <c r="G12" s="112"/>
      <c r="H12" s="112"/>
      <c r="I12" s="112"/>
      <c r="J12" s="112"/>
      <c r="K12" s="112">
        <v>1</v>
      </c>
      <c r="L12" s="176">
        <f t="shared" si="0"/>
        <v>62.13</v>
      </c>
    </row>
    <row r="13" spans="1:12" s="174" customFormat="1" ht="12.75">
      <c r="A13" s="89">
        <v>8</v>
      </c>
      <c r="B13" s="107" t="s">
        <v>51</v>
      </c>
      <c r="C13" s="175">
        <v>59.11</v>
      </c>
      <c r="D13" s="112">
        <v>2</v>
      </c>
      <c r="E13" s="112">
        <v>4</v>
      </c>
      <c r="F13" s="112">
        <v>2</v>
      </c>
      <c r="G13" s="112"/>
      <c r="H13" s="112"/>
      <c r="I13" s="112"/>
      <c r="J13" s="112"/>
      <c r="K13" s="112">
        <v>1</v>
      </c>
      <c r="L13" s="176">
        <f t="shared" si="0"/>
        <v>64.11</v>
      </c>
    </row>
    <row r="14" spans="1:12" s="174" customFormat="1" ht="12.75">
      <c r="A14" s="89">
        <v>9</v>
      </c>
      <c r="B14" s="107" t="s">
        <v>53</v>
      </c>
      <c r="C14" s="175">
        <v>45.73</v>
      </c>
      <c r="D14" s="112">
        <v>2</v>
      </c>
      <c r="E14" s="112">
        <v>4</v>
      </c>
      <c r="F14" s="112"/>
      <c r="G14" s="112">
        <v>1</v>
      </c>
      <c r="H14" s="112">
        <v>1</v>
      </c>
      <c r="I14" s="112"/>
      <c r="J14" s="112"/>
      <c r="K14" s="112">
        <v>4</v>
      </c>
      <c r="L14" s="176">
        <f t="shared" si="0"/>
        <v>64.72999999999999</v>
      </c>
    </row>
    <row r="15" spans="1:12" s="174" customFormat="1" ht="12.75">
      <c r="A15" s="89">
        <v>10</v>
      </c>
      <c r="B15" s="107" t="s">
        <v>40</v>
      </c>
      <c r="C15" s="175">
        <v>49.73</v>
      </c>
      <c r="D15" s="112">
        <v>2</v>
      </c>
      <c r="E15" s="112">
        <v>2</v>
      </c>
      <c r="F15" s="112">
        <v>4</v>
      </c>
      <c r="G15" s="112"/>
      <c r="H15" s="112"/>
      <c r="I15" s="112"/>
      <c r="J15" s="112"/>
      <c r="K15" s="112">
        <v>4</v>
      </c>
      <c r="L15" s="176">
        <f t="shared" si="0"/>
        <v>65.72999999999999</v>
      </c>
    </row>
    <row r="16" spans="1:12" s="174" customFormat="1" ht="12.75">
      <c r="A16" s="89">
        <v>11</v>
      </c>
      <c r="B16" s="107" t="s">
        <v>48</v>
      </c>
      <c r="C16" s="175">
        <v>66.3</v>
      </c>
      <c r="D16" s="112">
        <v>2</v>
      </c>
      <c r="E16" s="112">
        <v>6</v>
      </c>
      <c r="F16" s="112"/>
      <c r="G16" s="112"/>
      <c r="H16" s="112"/>
      <c r="I16" s="112"/>
      <c r="J16" s="112"/>
      <c r="K16" s="112"/>
      <c r="L16" s="176">
        <f t="shared" si="0"/>
        <v>66.3</v>
      </c>
    </row>
    <row r="17" spans="1:12" s="174" customFormat="1" ht="12.75">
      <c r="A17" s="89">
        <v>12</v>
      </c>
      <c r="B17" s="107" t="s">
        <v>54</v>
      </c>
      <c r="C17" s="175">
        <v>57.27</v>
      </c>
      <c r="D17" s="112">
        <v>1</v>
      </c>
      <c r="E17" s="112">
        <v>5</v>
      </c>
      <c r="F17" s="112">
        <v>1</v>
      </c>
      <c r="G17" s="112"/>
      <c r="H17" s="112"/>
      <c r="I17" s="112">
        <v>1</v>
      </c>
      <c r="J17" s="112"/>
      <c r="K17" s="112"/>
      <c r="L17" s="176">
        <f t="shared" si="0"/>
        <v>68.27000000000001</v>
      </c>
    </row>
    <row r="18" spans="1:12" s="174" customFormat="1" ht="12.75">
      <c r="A18" s="89">
        <v>13</v>
      </c>
      <c r="B18" s="107" t="s">
        <v>38</v>
      </c>
      <c r="C18" s="175">
        <v>51.35</v>
      </c>
      <c r="D18" s="112">
        <v>2</v>
      </c>
      <c r="E18" s="112">
        <v>3</v>
      </c>
      <c r="F18" s="112"/>
      <c r="G18" s="112"/>
      <c r="H18" s="112">
        <v>3</v>
      </c>
      <c r="I18" s="112"/>
      <c r="J18" s="112"/>
      <c r="K18" s="112">
        <v>5</v>
      </c>
      <c r="L18" s="176">
        <f t="shared" si="0"/>
        <v>81.35</v>
      </c>
    </row>
    <row r="19" spans="1:12" s="174" customFormat="1" ht="12.75">
      <c r="A19" s="89">
        <v>14</v>
      </c>
      <c r="B19" s="107" t="s">
        <v>45</v>
      </c>
      <c r="C19" s="175">
        <v>54.95</v>
      </c>
      <c r="D19" s="112">
        <v>2</v>
      </c>
      <c r="E19" s="112">
        <v>3</v>
      </c>
      <c r="F19" s="112">
        <v>1</v>
      </c>
      <c r="G19" s="112"/>
      <c r="H19" s="112">
        <v>2</v>
      </c>
      <c r="I19" s="112"/>
      <c r="J19" s="112"/>
      <c r="K19" s="112">
        <v>6</v>
      </c>
      <c r="L19" s="176">
        <f t="shared" si="0"/>
        <v>83.95</v>
      </c>
    </row>
    <row r="20" spans="1:12" s="174" customFormat="1" ht="12.75">
      <c r="A20" s="89">
        <v>15</v>
      </c>
      <c r="B20" s="107" t="s">
        <v>46</v>
      </c>
      <c r="C20" s="175">
        <v>49.24</v>
      </c>
      <c r="D20" s="112">
        <v>1</v>
      </c>
      <c r="E20" s="112">
        <v>2</v>
      </c>
      <c r="F20" s="112">
        <v>1</v>
      </c>
      <c r="G20" s="112">
        <v>3</v>
      </c>
      <c r="H20" s="112"/>
      <c r="I20" s="112">
        <v>1</v>
      </c>
      <c r="J20" s="112"/>
      <c r="K20" s="112">
        <v>6</v>
      </c>
      <c r="L20" s="176">
        <f t="shared" si="0"/>
        <v>84.24000000000001</v>
      </c>
    </row>
    <row r="21" spans="1:12" s="174" customFormat="1" ht="12.75">
      <c r="A21" s="89">
        <v>16</v>
      </c>
      <c r="B21" s="107" t="s">
        <v>41</v>
      </c>
      <c r="C21" s="175">
        <v>64.32</v>
      </c>
      <c r="D21" s="112"/>
      <c r="E21" s="112">
        <v>5</v>
      </c>
      <c r="F21" s="112">
        <v>1</v>
      </c>
      <c r="G21" s="112"/>
      <c r="H21" s="112"/>
      <c r="I21" s="112">
        <v>2</v>
      </c>
      <c r="J21" s="112"/>
      <c r="K21" s="112"/>
      <c r="L21" s="176">
        <f t="shared" si="0"/>
        <v>85.32</v>
      </c>
    </row>
    <row r="22" spans="1:12" s="174" customFormat="1" ht="12.75">
      <c r="A22" s="89">
        <v>17</v>
      </c>
      <c r="B22" s="107" t="s">
        <v>50</v>
      </c>
      <c r="C22" s="175">
        <v>91.71</v>
      </c>
      <c r="D22" s="112">
        <v>2</v>
      </c>
      <c r="E22" s="112">
        <v>5</v>
      </c>
      <c r="F22" s="112">
        <v>1</v>
      </c>
      <c r="G22" s="112"/>
      <c r="H22" s="112"/>
      <c r="I22" s="112"/>
      <c r="J22" s="112"/>
      <c r="K22" s="112">
        <v>4</v>
      </c>
      <c r="L22" s="176">
        <f t="shared" si="0"/>
        <v>104.71</v>
      </c>
    </row>
    <row r="23" spans="1:12" s="174" customFormat="1" ht="12.75">
      <c r="A23" s="89">
        <v>18</v>
      </c>
      <c r="B23" s="107" t="s">
        <v>52</v>
      </c>
      <c r="C23" s="175">
        <v>87.84</v>
      </c>
      <c r="D23" s="112">
        <v>2</v>
      </c>
      <c r="E23" s="112"/>
      <c r="F23" s="112">
        <v>5</v>
      </c>
      <c r="G23" s="112"/>
      <c r="H23" s="112">
        <v>1</v>
      </c>
      <c r="I23" s="112"/>
      <c r="J23" s="112"/>
      <c r="K23" s="112">
        <v>3</v>
      </c>
      <c r="L23" s="176">
        <f t="shared" si="0"/>
        <v>106.84</v>
      </c>
    </row>
    <row r="24" spans="1:12" s="174" customFormat="1" ht="12.75">
      <c r="A24" s="102"/>
      <c r="B24" s="177"/>
      <c r="C24" s="178"/>
      <c r="D24" s="178"/>
      <c r="E24" s="178"/>
      <c r="F24" s="178"/>
      <c r="G24" s="178"/>
      <c r="H24" s="178"/>
      <c r="I24" s="178"/>
      <c r="J24" s="178"/>
      <c r="K24" s="178"/>
      <c r="L24" s="178"/>
    </row>
    <row r="25" spans="1:12" s="140" customFormat="1" ht="12.75">
      <c r="A25" s="75"/>
      <c r="B25" s="142"/>
      <c r="C25" s="179"/>
      <c r="D25" s="179"/>
      <c r="E25" s="179"/>
      <c r="F25" s="179"/>
      <c r="G25" s="179"/>
      <c r="H25" s="179"/>
      <c r="I25" s="179"/>
      <c r="J25" s="179"/>
      <c r="K25" s="179"/>
      <c r="L25" s="179"/>
    </row>
    <row r="26" spans="1:12" s="140" customFormat="1" ht="12.75">
      <c r="A26" s="75"/>
      <c r="B26" s="142"/>
      <c r="C26" s="179"/>
      <c r="D26" s="179"/>
      <c r="E26" s="179"/>
      <c r="F26" s="179"/>
      <c r="G26" s="179"/>
      <c r="H26" s="179"/>
      <c r="I26" s="179"/>
      <c r="J26" s="179"/>
      <c r="K26" s="179"/>
      <c r="L26" s="179"/>
    </row>
    <row r="27" spans="1:12" s="140" customFormat="1" ht="12.75">
      <c r="A27" s="75"/>
      <c r="B27" s="142"/>
      <c r="C27" s="179"/>
      <c r="D27" s="179"/>
      <c r="E27" s="179"/>
      <c r="F27" s="179"/>
      <c r="G27" s="179"/>
      <c r="H27" s="179"/>
      <c r="I27" s="179"/>
      <c r="J27" s="179"/>
      <c r="K27" s="179"/>
      <c r="L27" s="179"/>
    </row>
    <row r="28" spans="1:12" s="140" customFormat="1" ht="12.75">
      <c r="A28" s="75"/>
      <c r="B28" s="142"/>
      <c r="C28" s="179"/>
      <c r="D28" s="179"/>
      <c r="E28" s="179"/>
      <c r="F28" s="179"/>
      <c r="G28" s="179"/>
      <c r="H28" s="179"/>
      <c r="I28" s="179"/>
      <c r="J28" s="179"/>
      <c r="K28" s="179"/>
      <c r="L28" s="179"/>
    </row>
    <row r="29" spans="1:12" s="140" customFormat="1" ht="12.75">
      <c r="A29" s="75"/>
      <c r="B29" s="142"/>
      <c r="C29" s="179"/>
      <c r="D29" s="179"/>
      <c r="E29" s="179"/>
      <c r="F29" s="179"/>
      <c r="G29" s="179"/>
      <c r="H29" s="179"/>
      <c r="I29" s="179"/>
      <c r="J29" s="179"/>
      <c r="K29" s="179"/>
      <c r="L29" s="179"/>
    </row>
    <row r="30" spans="1:12" s="140" customFormat="1" ht="12.75">
      <c r="A30" s="75"/>
      <c r="B30" s="142"/>
      <c r="C30" s="179"/>
      <c r="D30" s="179"/>
      <c r="E30" s="179"/>
      <c r="F30" s="179"/>
      <c r="G30" s="179"/>
      <c r="H30" s="179"/>
      <c r="I30" s="179"/>
      <c r="J30" s="179"/>
      <c r="K30" s="179"/>
      <c r="L30" s="179"/>
    </row>
    <row r="31" spans="1:12" s="140" customFormat="1" ht="12.75">
      <c r="A31" s="75"/>
      <c r="B31" s="142"/>
      <c r="C31" s="179"/>
      <c r="D31" s="179"/>
      <c r="E31" s="179"/>
      <c r="F31" s="179"/>
      <c r="G31" s="179"/>
      <c r="H31" s="179"/>
      <c r="I31" s="179"/>
      <c r="J31" s="179"/>
      <c r="K31" s="179"/>
      <c r="L31" s="179"/>
    </row>
    <row r="32" spans="1:12" s="140" customFormat="1" ht="12.75">
      <c r="A32" s="75"/>
      <c r="B32" s="142"/>
      <c r="C32" s="179"/>
      <c r="D32" s="179"/>
      <c r="E32" s="179"/>
      <c r="F32" s="179"/>
      <c r="G32" s="179"/>
      <c r="H32" s="179"/>
      <c r="I32" s="179"/>
      <c r="J32" s="179"/>
      <c r="K32" s="179"/>
      <c r="L32" s="179"/>
    </row>
    <row r="33" spans="1:12" s="140" customFormat="1" ht="12.75">
      <c r="A33" s="75"/>
      <c r="B33" s="142"/>
      <c r="C33" s="179"/>
      <c r="D33" s="179"/>
      <c r="E33" s="179"/>
      <c r="F33" s="179"/>
      <c r="G33" s="179"/>
      <c r="H33" s="179"/>
      <c r="I33" s="179"/>
      <c r="J33" s="179"/>
      <c r="K33" s="179"/>
      <c r="L33" s="179"/>
    </row>
    <row r="34" spans="1:12" s="140" customFormat="1" ht="12.75">
      <c r="A34" s="75"/>
      <c r="B34" s="142"/>
      <c r="C34" s="179"/>
      <c r="D34" s="179"/>
      <c r="E34" s="179"/>
      <c r="F34" s="179"/>
      <c r="G34" s="179"/>
      <c r="H34" s="179"/>
      <c r="I34" s="179"/>
      <c r="J34" s="179"/>
      <c r="K34" s="179"/>
      <c r="L34" s="179"/>
    </row>
    <row r="35" spans="1:12" s="140" customFormat="1" ht="12.75">
      <c r="A35" s="75"/>
      <c r="B35" s="142"/>
      <c r="C35" s="179"/>
      <c r="D35" s="179"/>
      <c r="E35" s="179"/>
      <c r="F35" s="179"/>
      <c r="G35" s="179"/>
      <c r="H35" s="179"/>
      <c r="I35" s="179"/>
      <c r="J35" s="179"/>
      <c r="K35" s="179"/>
      <c r="L35" s="179"/>
    </row>
    <row r="36" spans="1:12" s="140" customFormat="1" ht="12.75">
      <c r="A36" s="75"/>
      <c r="B36" s="142"/>
      <c r="C36" s="179"/>
      <c r="D36" s="179"/>
      <c r="E36" s="179"/>
      <c r="F36" s="179"/>
      <c r="G36" s="179"/>
      <c r="H36" s="179"/>
      <c r="I36" s="179"/>
      <c r="J36" s="179"/>
      <c r="K36" s="179"/>
      <c r="L36" s="179"/>
    </row>
    <row r="37" spans="1:12" s="140" customFormat="1" ht="12.75">
      <c r="A37" s="75"/>
      <c r="B37" s="142"/>
      <c r="C37" s="179"/>
      <c r="D37" s="179"/>
      <c r="E37" s="179"/>
      <c r="F37" s="179"/>
      <c r="G37" s="179"/>
      <c r="H37" s="179"/>
      <c r="I37" s="179"/>
      <c r="J37" s="179"/>
      <c r="K37" s="179"/>
      <c r="L37" s="179"/>
    </row>
    <row r="38" spans="1:12" s="140" customFormat="1" ht="12.75">
      <c r="A38" s="75"/>
      <c r="B38" s="142"/>
      <c r="C38" s="179"/>
      <c r="D38" s="179"/>
      <c r="E38" s="179"/>
      <c r="F38" s="179"/>
      <c r="G38" s="179"/>
      <c r="H38" s="179"/>
      <c r="I38" s="179"/>
      <c r="J38" s="179"/>
      <c r="K38" s="179"/>
      <c r="L38" s="179"/>
    </row>
    <row r="39" spans="1:12" s="140" customFormat="1" ht="12.75">
      <c r="A39" s="75"/>
      <c r="B39" s="142"/>
      <c r="C39" s="179"/>
      <c r="D39" s="179"/>
      <c r="E39" s="179"/>
      <c r="F39" s="179"/>
      <c r="G39" s="179"/>
      <c r="H39" s="179"/>
      <c r="I39" s="179"/>
      <c r="J39" s="179"/>
      <c r="K39" s="179"/>
      <c r="L39" s="179"/>
    </row>
    <row r="40" spans="1:12" s="140" customFormat="1" ht="12.75">
      <c r="A40" s="75"/>
      <c r="B40" s="142"/>
      <c r="C40" s="179"/>
      <c r="D40" s="179"/>
      <c r="E40" s="179"/>
      <c r="F40" s="179"/>
      <c r="G40" s="179"/>
      <c r="H40" s="179"/>
      <c r="I40" s="179"/>
      <c r="J40" s="179"/>
      <c r="K40" s="179"/>
      <c r="L40" s="179"/>
    </row>
    <row r="41" spans="1:12" s="140" customFormat="1" ht="12.75">
      <c r="A41" s="75"/>
      <c r="B41" s="142"/>
      <c r="C41" s="179"/>
      <c r="D41" s="179"/>
      <c r="E41" s="179"/>
      <c r="F41" s="179"/>
      <c r="G41" s="179"/>
      <c r="H41" s="179"/>
      <c r="I41" s="179"/>
      <c r="J41" s="179"/>
      <c r="K41" s="179"/>
      <c r="L41" s="179"/>
    </row>
    <row r="42" spans="1:12" s="140" customFormat="1" ht="12.75">
      <c r="A42" s="75"/>
      <c r="B42" s="142"/>
      <c r="C42" s="179"/>
      <c r="D42" s="179"/>
      <c r="E42" s="179"/>
      <c r="F42" s="179"/>
      <c r="G42" s="179"/>
      <c r="H42" s="179"/>
      <c r="I42" s="179"/>
      <c r="J42" s="179"/>
      <c r="K42" s="179"/>
      <c r="L42" s="179"/>
    </row>
    <row r="43" spans="1:12" s="140" customFormat="1" ht="12.75">
      <c r="A43" s="75"/>
      <c r="B43" s="142"/>
      <c r="C43" s="179"/>
      <c r="D43" s="179"/>
      <c r="E43" s="179"/>
      <c r="F43" s="179"/>
      <c r="G43" s="179"/>
      <c r="H43" s="179"/>
      <c r="I43" s="179"/>
      <c r="J43" s="179"/>
      <c r="K43" s="179"/>
      <c r="L43" s="179"/>
    </row>
    <row r="44" spans="1:12" s="140" customFormat="1" ht="12.75">
      <c r="A44" s="75"/>
      <c r="B44" s="142"/>
      <c r="C44" s="179"/>
      <c r="D44" s="179"/>
      <c r="E44" s="179"/>
      <c r="F44" s="179"/>
      <c r="G44" s="179"/>
      <c r="H44" s="179"/>
      <c r="I44" s="179"/>
      <c r="J44" s="179"/>
      <c r="K44" s="179"/>
      <c r="L44" s="179"/>
    </row>
    <row r="45" spans="1:12" s="140" customFormat="1" ht="12.75">
      <c r="A45" s="75"/>
      <c r="B45" s="142"/>
      <c r="C45" s="179"/>
      <c r="D45" s="179"/>
      <c r="E45" s="179"/>
      <c r="F45" s="179"/>
      <c r="G45" s="179"/>
      <c r="H45" s="179"/>
      <c r="I45" s="179"/>
      <c r="J45" s="179"/>
      <c r="K45" s="179"/>
      <c r="L45" s="179"/>
    </row>
    <row r="46" spans="1:12" s="140" customFormat="1" ht="12.75">
      <c r="A46" s="75"/>
      <c r="B46" s="142"/>
      <c r="C46" s="179"/>
      <c r="D46" s="179"/>
      <c r="E46" s="179"/>
      <c r="F46" s="179"/>
      <c r="G46" s="179"/>
      <c r="H46" s="179"/>
      <c r="I46" s="179"/>
      <c r="J46" s="179"/>
      <c r="K46" s="179"/>
      <c r="L46" s="179"/>
    </row>
    <row r="47" spans="1:12" s="140" customFormat="1" ht="12.75">
      <c r="A47" s="75"/>
      <c r="B47" s="142"/>
      <c r="C47" s="179"/>
      <c r="D47" s="179"/>
      <c r="E47" s="179"/>
      <c r="F47" s="179"/>
      <c r="G47" s="179"/>
      <c r="H47" s="179"/>
      <c r="I47" s="179"/>
      <c r="J47" s="179"/>
      <c r="K47" s="179"/>
      <c r="L47" s="179"/>
    </row>
    <row r="48" spans="1:12" s="140" customFormat="1" ht="12.75">
      <c r="A48" s="75"/>
      <c r="B48" s="142"/>
      <c r="C48" s="179"/>
      <c r="D48" s="179"/>
      <c r="E48" s="179"/>
      <c r="F48" s="179"/>
      <c r="G48" s="179"/>
      <c r="H48" s="179"/>
      <c r="I48" s="179"/>
      <c r="J48" s="179"/>
      <c r="K48" s="179"/>
      <c r="L48" s="179"/>
    </row>
    <row r="49" spans="1:12" s="140" customFormat="1" ht="12.75">
      <c r="A49" s="75"/>
      <c r="B49" s="142"/>
      <c r="C49" s="179"/>
      <c r="D49" s="179"/>
      <c r="E49" s="179"/>
      <c r="F49" s="179"/>
      <c r="G49" s="179"/>
      <c r="H49" s="179"/>
      <c r="I49" s="179"/>
      <c r="J49" s="179"/>
      <c r="K49" s="179"/>
      <c r="L49" s="179"/>
    </row>
    <row r="50" spans="1:12" s="140" customFormat="1" ht="12.75">
      <c r="A50" s="75"/>
      <c r="B50" s="142"/>
      <c r="C50" s="179"/>
      <c r="D50" s="179"/>
      <c r="E50" s="179"/>
      <c r="F50" s="179"/>
      <c r="G50" s="179"/>
      <c r="H50" s="179"/>
      <c r="I50" s="179"/>
      <c r="J50" s="179"/>
      <c r="K50" s="179"/>
      <c r="L50" s="179"/>
    </row>
    <row r="51" spans="1:12" s="140" customFormat="1" ht="12.75">
      <c r="A51" s="75"/>
      <c r="B51" s="142"/>
      <c r="C51" s="179"/>
      <c r="D51" s="179"/>
      <c r="E51" s="179"/>
      <c r="F51" s="179"/>
      <c r="G51" s="179"/>
      <c r="H51" s="179"/>
      <c r="I51" s="179"/>
      <c r="J51" s="179"/>
      <c r="K51" s="179"/>
      <c r="L51" s="179"/>
    </row>
    <row r="52" spans="1:12" s="140" customFormat="1" ht="12.75">
      <c r="A52" s="75"/>
      <c r="B52" s="142"/>
      <c r="C52" s="179"/>
      <c r="D52" s="179"/>
      <c r="E52" s="179"/>
      <c r="F52" s="179"/>
      <c r="G52" s="179"/>
      <c r="H52" s="179"/>
      <c r="I52" s="179"/>
      <c r="J52" s="179"/>
      <c r="K52" s="179"/>
      <c r="L52" s="179"/>
    </row>
    <row r="53" spans="1:12" s="140" customFormat="1" ht="12.75">
      <c r="A53" s="75"/>
      <c r="B53" s="142"/>
      <c r="C53" s="179"/>
      <c r="D53" s="179"/>
      <c r="E53" s="179"/>
      <c r="F53" s="179"/>
      <c r="G53" s="179"/>
      <c r="H53" s="179"/>
      <c r="I53" s="179"/>
      <c r="J53" s="179"/>
      <c r="K53" s="179"/>
      <c r="L53" s="179"/>
    </row>
    <row r="54" spans="1:12" s="140" customFormat="1" ht="12.75">
      <c r="A54" s="75"/>
      <c r="B54" s="142"/>
      <c r="C54" s="179"/>
      <c r="D54" s="179"/>
      <c r="E54" s="179"/>
      <c r="F54" s="179"/>
      <c r="G54" s="179"/>
      <c r="H54" s="179"/>
      <c r="I54" s="179"/>
      <c r="J54" s="179"/>
      <c r="K54" s="179"/>
      <c r="L54" s="179"/>
    </row>
    <row r="55" spans="1:12" s="140" customFormat="1" ht="12.75">
      <c r="A55" s="75"/>
      <c r="B55" s="142"/>
      <c r="C55" s="179"/>
      <c r="D55" s="179"/>
      <c r="E55" s="179"/>
      <c r="F55" s="179"/>
      <c r="G55" s="179"/>
      <c r="H55" s="179"/>
      <c r="I55" s="179"/>
      <c r="J55" s="179"/>
      <c r="K55" s="179"/>
      <c r="L55" s="179"/>
    </row>
    <row r="56" spans="1:12" s="140" customFormat="1" ht="12.75">
      <c r="A56" s="75"/>
      <c r="B56" s="142"/>
      <c r="C56" s="179"/>
      <c r="D56" s="179"/>
      <c r="E56" s="179"/>
      <c r="F56" s="179"/>
      <c r="G56" s="179"/>
      <c r="H56" s="179"/>
      <c r="I56" s="179"/>
      <c r="J56" s="179"/>
      <c r="K56" s="179"/>
      <c r="L56" s="179"/>
    </row>
    <row r="57" spans="1:12" s="140" customFormat="1" ht="12.75">
      <c r="A57" s="75"/>
      <c r="B57" s="142"/>
      <c r="C57" s="179"/>
      <c r="D57" s="179"/>
      <c r="E57" s="179"/>
      <c r="F57" s="179"/>
      <c r="G57" s="179"/>
      <c r="H57" s="179"/>
      <c r="I57" s="179"/>
      <c r="J57" s="179"/>
      <c r="K57" s="179"/>
      <c r="L57" s="179"/>
    </row>
    <row r="58" spans="1:12" s="140" customFormat="1" ht="12.75">
      <c r="A58" s="75"/>
      <c r="B58" s="142"/>
      <c r="C58" s="179"/>
      <c r="D58" s="179"/>
      <c r="E58" s="179"/>
      <c r="F58" s="179"/>
      <c r="G58" s="179"/>
      <c r="H58" s="179"/>
      <c r="I58" s="179"/>
      <c r="J58" s="179"/>
      <c r="K58" s="179"/>
      <c r="L58" s="179"/>
    </row>
    <row r="59" spans="1:12" ht="12.75">
      <c r="A59" s="52">
        <v>6</v>
      </c>
      <c r="B59" s="155"/>
      <c r="C59" s="180">
        <v>9999</v>
      </c>
      <c r="D59" s="181"/>
      <c r="E59" s="181"/>
      <c r="F59" s="181"/>
      <c r="G59" s="181"/>
      <c r="H59" s="181"/>
      <c r="I59" s="181"/>
      <c r="J59" s="181"/>
      <c r="K59" s="181"/>
      <c r="L59" s="182">
        <f aca="true" t="shared" si="1" ref="L59:L76">C59+F59*1+G59*2+H59*5+I59*10+J59*10+K59*3</f>
        <v>9999</v>
      </c>
    </row>
    <row r="60" spans="1:12" ht="12.75">
      <c r="A60" s="52">
        <v>7</v>
      </c>
      <c r="B60" s="155"/>
      <c r="C60" s="180">
        <v>9999</v>
      </c>
      <c r="D60" s="181"/>
      <c r="E60" s="181"/>
      <c r="F60" s="181"/>
      <c r="G60" s="181"/>
      <c r="H60" s="181"/>
      <c r="I60" s="181"/>
      <c r="J60" s="181"/>
      <c r="K60" s="181"/>
      <c r="L60" s="182">
        <f t="shared" si="1"/>
        <v>9999</v>
      </c>
    </row>
    <row r="61" spans="1:12" ht="12.75">
      <c r="A61" s="52">
        <v>8</v>
      </c>
      <c r="B61" s="155"/>
      <c r="C61" s="180">
        <v>9999</v>
      </c>
      <c r="D61" s="181"/>
      <c r="E61" s="181"/>
      <c r="F61" s="181"/>
      <c r="G61" s="181"/>
      <c r="H61" s="181"/>
      <c r="I61" s="181"/>
      <c r="J61" s="181"/>
      <c r="K61" s="181"/>
      <c r="L61" s="182">
        <f t="shared" si="1"/>
        <v>9999</v>
      </c>
    </row>
    <row r="62" spans="1:12" ht="12.75">
      <c r="A62" s="52">
        <v>9</v>
      </c>
      <c r="B62" s="155"/>
      <c r="C62" s="180">
        <v>9999</v>
      </c>
      <c r="D62" s="181"/>
      <c r="E62" s="181"/>
      <c r="F62" s="181"/>
      <c r="G62" s="181"/>
      <c r="H62" s="181"/>
      <c r="I62" s="181"/>
      <c r="J62" s="181"/>
      <c r="K62" s="181"/>
      <c r="L62" s="182">
        <f t="shared" si="1"/>
        <v>9999</v>
      </c>
    </row>
    <row r="63" spans="1:12" ht="12.75">
      <c r="A63" s="52">
        <v>10</v>
      </c>
      <c r="B63" s="155"/>
      <c r="C63" s="180">
        <v>9999</v>
      </c>
      <c r="D63" s="181"/>
      <c r="E63" s="181"/>
      <c r="F63" s="181"/>
      <c r="G63" s="181"/>
      <c r="H63" s="181"/>
      <c r="I63" s="181"/>
      <c r="J63" s="181"/>
      <c r="K63" s="181"/>
      <c r="L63" s="182">
        <f t="shared" si="1"/>
        <v>9999</v>
      </c>
    </row>
    <row r="64" spans="1:12" ht="12.75">
      <c r="A64" s="52">
        <v>11</v>
      </c>
      <c r="B64" s="155"/>
      <c r="C64" s="180">
        <v>9999</v>
      </c>
      <c r="D64" s="181"/>
      <c r="E64" s="181"/>
      <c r="F64" s="181"/>
      <c r="G64" s="181"/>
      <c r="H64" s="181"/>
      <c r="I64" s="181"/>
      <c r="J64" s="181"/>
      <c r="K64" s="181"/>
      <c r="L64" s="182">
        <f t="shared" si="1"/>
        <v>9999</v>
      </c>
    </row>
    <row r="65" spans="1:12" ht="12.75">
      <c r="A65" s="52">
        <v>12</v>
      </c>
      <c r="B65" s="155"/>
      <c r="C65" s="180">
        <v>9999</v>
      </c>
      <c r="D65" s="181"/>
      <c r="E65" s="181"/>
      <c r="F65" s="181"/>
      <c r="G65" s="181"/>
      <c r="H65" s="181"/>
      <c r="I65" s="181"/>
      <c r="J65" s="181"/>
      <c r="K65" s="181"/>
      <c r="L65" s="182">
        <f t="shared" si="1"/>
        <v>9999</v>
      </c>
    </row>
    <row r="66" spans="1:12" ht="12.75">
      <c r="A66" s="52">
        <v>13</v>
      </c>
      <c r="B66" s="155"/>
      <c r="C66" s="180">
        <v>9999</v>
      </c>
      <c r="D66" s="181"/>
      <c r="E66" s="181"/>
      <c r="F66" s="181"/>
      <c r="G66" s="181"/>
      <c r="H66" s="181"/>
      <c r="I66" s="181"/>
      <c r="J66" s="181"/>
      <c r="K66" s="181"/>
      <c r="L66" s="182">
        <f t="shared" si="1"/>
        <v>9999</v>
      </c>
    </row>
    <row r="67" spans="1:12" ht="12.75">
      <c r="A67" s="52">
        <v>14</v>
      </c>
      <c r="B67" s="155"/>
      <c r="C67" s="180">
        <v>9999</v>
      </c>
      <c r="D67" s="181"/>
      <c r="E67" s="181"/>
      <c r="F67" s="181"/>
      <c r="G67" s="181"/>
      <c r="H67" s="181"/>
      <c r="I67" s="181"/>
      <c r="J67" s="181"/>
      <c r="K67" s="181"/>
      <c r="L67" s="182">
        <f t="shared" si="1"/>
        <v>9999</v>
      </c>
    </row>
    <row r="68" spans="1:12" ht="12.75">
      <c r="A68" s="52">
        <v>15</v>
      </c>
      <c r="B68" s="155"/>
      <c r="C68" s="180">
        <v>9999</v>
      </c>
      <c r="D68" s="181"/>
      <c r="E68" s="181"/>
      <c r="F68" s="181"/>
      <c r="G68" s="181"/>
      <c r="H68" s="181"/>
      <c r="I68" s="181"/>
      <c r="J68" s="181"/>
      <c r="K68" s="181"/>
      <c r="L68" s="182">
        <f t="shared" si="1"/>
        <v>9999</v>
      </c>
    </row>
    <row r="69" spans="1:12" ht="12.75">
      <c r="A69" s="52">
        <v>16</v>
      </c>
      <c r="B69" s="155"/>
      <c r="C69" s="180">
        <v>9999</v>
      </c>
      <c r="D69" s="181"/>
      <c r="E69" s="181"/>
      <c r="F69" s="181"/>
      <c r="G69" s="181"/>
      <c r="H69" s="181"/>
      <c r="I69" s="181"/>
      <c r="J69" s="181"/>
      <c r="K69" s="181"/>
      <c r="L69" s="182">
        <f t="shared" si="1"/>
        <v>9999</v>
      </c>
    </row>
    <row r="70" spans="1:12" ht="12.75">
      <c r="A70" s="52">
        <v>17</v>
      </c>
      <c r="B70" s="155"/>
      <c r="C70" s="180">
        <v>9999</v>
      </c>
      <c r="D70" s="181"/>
      <c r="E70" s="181"/>
      <c r="F70" s="181"/>
      <c r="G70" s="181"/>
      <c r="H70" s="181"/>
      <c r="I70" s="181"/>
      <c r="J70" s="181"/>
      <c r="K70" s="181"/>
      <c r="L70" s="182">
        <f t="shared" si="1"/>
        <v>9999</v>
      </c>
    </row>
    <row r="71" spans="1:12" ht="12.75">
      <c r="A71" s="52">
        <v>18</v>
      </c>
      <c r="B71" s="155"/>
      <c r="C71" s="180">
        <v>9999</v>
      </c>
      <c r="D71" s="181"/>
      <c r="E71" s="181"/>
      <c r="F71" s="181"/>
      <c r="G71" s="181"/>
      <c r="H71" s="181"/>
      <c r="I71" s="181"/>
      <c r="J71" s="181"/>
      <c r="K71" s="181"/>
      <c r="L71" s="182">
        <f t="shared" si="1"/>
        <v>9999</v>
      </c>
    </row>
    <row r="72" spans="1:12" ht="12.75">
      <c r="A72" s="52">
        <v>19</v>
      </c>
      <c r="B72" s="107"/>
      <c r="C72" s="180">
        <v>9999</v>
      </c>
      <c r="D72" s="181"/>
      <c r="E72" s="181"/>
      <c r="F72" s="181"/>
      <c r="G72" s="181"/>
      <c r="H72" s="181"/>
      <c r="I72" s="181"/>
      <c r="J72" s="181"/>
      <c r="K72" s="181"/>
      <c r="L72" s="182">
        <f t="shared" si="1"/>
        <v>9999</v>
      </c>
    </row>
    <row r="73" spans="1:12" ht="12.75">
      <c r="A73" s="52">
        <v>20</v>
      </c>
      <c r="B73" s="155"/>
      <c r="C73" s="180">
        <v>9999</v>
      </c>
      <c r="D73" s="181"/>
      <c r="E73" s="181"/>
      <c r="F73" s="181"/>
      <c r="G73" s="181"/>
      <c r="H73" s="181"/>
      <c r="I73" s="181"/>
      <c r="J73" s="181"/>
      <c r="K73" s="181"/>
      <c r="L73" s="182">
        <f t="shared" si="1"/>
        <v>9999</v>
      </c>
    </row>
    <row r="74" spans="1:12" ht="12.75">
      <c r="A74" s="52">
        <v>21</v>
      </c>
      <c r="B74" s="155" t="s">
        <v>23</v>
      </c>
      <c r="C74" s="180">
        <v>9999</v>
      </c>
      <c r="D74" s="181"/>
      <c r="E74" s="181"/>
      <c r="F74" s="181"/>
      <c r="G74" s="181"/>
      <c r="H74" s="181"/>
      <c r="I74" s="181"/>
      <c r="J74" s="181"/>
      <c r="K74" s="181"/>
      <c r="L74" s="182">
        <f t="shared" si="1"/>
        <v>9999</v>
      </c>
    </row>
    <row r="75" spans="1:12" ht="12.75">
      <c r="A75" s="52">
        <v>22</v>
      </c>
      <c r="B75" s="155" t="s">
        <v>23</v>
      </c>
      <c r="C75" s="180">
        <v>9999</v>
      </c>
      <c r="D75" s="181"/>
      <c r="E75" s="181"/>
      <c r="F75" s="181"/>
      <c r="G75" s="181"/>
      <c r="H75" s="181"/>
      <c r="I75" s="181"/>
      <c r="J75" s="181"/>
      <c r="K75" s="181"/>
      <c r="L75" s="182">
        <f t="shared" si="1"/>
        <v>9999</v>
      </c>
    </row>
    <row r="76" spans="1:12" ht="13.5" thickBot="1">
      <c r="A76" s="56">
        <v>23</v>
      </c>
      <c r="B76" s="159" t="s">
        <v>23</v>
      </c>
      <c r="C76" s="183">
        <v>9999</v>
      </c>
      <c r="D76" s="184"/>
      <c r="E76" s="184"/>
      <c r="F76" s="184"/>
      <c r="G76" s="184"/>
      <c r="H76" s="184"/>
      <c r="I76" s="184"/>
      <c r="J76" s="184"/>
      <c r="K76" s="184"/>
      <c r="L76" s="185">
        <f t="shared" si="1"/>
        <v>9999</v>
      </c>
    </row>
    <row r="77" ht="13.5" thickBot="1"/>
    <row r="78" spans="1:12" ht="13.5" thickBot="1">
      <c r="A78" s="145"/>
      <c r="B78" s="4" t="s">
        <v>27</v>
      </c>
      <c r="C78" s="195">
        <v>2</v>
      </c>
      <c r="D78" s="195"/>
      <c r="E78" s="195"/>
      <c r="F78" s="195"/>
      <c r="G78" s="195"/>
      <c r="H78" s="195"/>
      <c r="I78" s="195"/>
      <c r="J78" s="195"/>
      <c r="K78" s="195"/>
      <c r="L78" s="195"/>
    </row>
    <row r="79" spans="1:12" ht="13.5" thickBot="1">
      <c r="A79" s="146" t="s">
        <v>0</v>
      </c>
      <c r="B79" s="147" t="s">
        <v>25</v>
      </c>
      <c r="C79" s="169" t="s">
        <v>1</v>
      </c>
      <c r="D79" s="170" t="s">
        <v>2</v>
      </c>
      <c r="E79" s="170" t="s">
        <v>3</v>
      </c>
      <c r="F79" s="170" t="s">
        <v>4</v>
      </c>
      <c r="G79" s="170" t="s">
        <v>5</v>
      </c>
      <c r="H79" s="170" t="s">
        <v>6</v>
      </c>
      <c r="I79" s="170" t="s">
        <v>7</v>
      </c>
      <c r="J79" s="170" t="s">
        <v>8</v>
      </c>
      <c r="K79" s="170" t="s">
        <v>9</v>
      </c>
      <c r="L79" s="171" t="s">
        <v>11</v>
      </c>
    </row>
    <row r="80" spans="1:12" ht="12.75">
      <c r="A80" s="48">
        <v>1</v>
      </c>
      <c r="B80" s="151"/>
      <c r="C80" s="186">
        <v>9999</v>
      </c>
      <c r="D80" s="187"/>
      <c r="E80" s="187"/>
      <c r="F80" s="187"/>
      <c r="G80" s="187"/>
      <c r="H80" s="187"/>
      <c r="I80" s="187"/>
      <c r="J80" s="187"/>
      <c r="K80" s="187"/>
      <c r="L80" s="188">
        <f aca="true" t="shared" si="2" ref="L80:L102">C80+F80*1+G80*2+H80*5+I80*10+J80*10+K80*3</f>
        <v>9999</v>
      </c>
    </row>
    <row r="81" spans="1:12" ht="12.75">
      <c r="A81" s="52">
        <v>2</v>
      </c>
      <c r="B81" s="155"/>
      <c r="C81" s="180">
        <v>9999</v>
      </c>
      <c r="D81" s="181"/>
      <c r="E81" s="181"/>
      <c r="F81" s="181"/>
      <c r="G81" s="181"/>
      <c r="H81" s="181"/>
      <c r="I81" s="181"/>
      <c r="J81" s="181"/>
      <c r="K81" s="181"/>
      <c r="L81" s="182">
        <f t="shared" si="2"/>
        <v>9999</v>
      </c>
    </row>
    <row r="82" spans="1:12" ht="12.75">
      <c r="A82" s="52">
        <v>3</v>
      </c>
      <c r="B82" s="155"/>
      <c r="C82" s="180">
        <v>9999</v>
      </c>
      <c r="D82" s="181"/>
      <c r="E82" s="181"/>
      <c r="F82" s="181"/>
      <c r="G82" s="181"/>
      <c r="H82" s="181"/>
      <c r="I82" s="181"/>
      <c r="J82" s="181"/>
      <c r="K82" s="181"/>
      <c r="L82" s="182">
        <f t="shared" si="2"/>
        <v>9999</v>
      </c>
    </row>
    <row r="83" spans="1:12" ht="12.75">
      <c r="A83" s="52">
        <v>4</v>
      </c>
      <c r="B83" s="155"/>
      <c r="C83" s="180">
        <v>9999</v>
      </c>
      <c r="D83" s="181"/>
      <c r="E83" s="181"/>
      <c r="F83" s="181"/>
      <c r="G83" s="181"/>
      <c r="H83" s="181"/>
      <c r="I83" s="181"/>
      <c r="J83" s="181"/>
      <c r="K83" s="181"/>
      <c r="L83" s="182">
        <f t="shared" si="2"/>
        <v>9999</v>
      </c>
    </row>
    <row r="84" spans="1:12" ht="12.75">
      <c r="A84" s="52">
        <v>5</v>
      </c>
      <c r="B84" s="155"/>
      <c r="C84" s="180">
        <v>9999</v>
      </c>
      <c r="D84" s="181"/>
      <c r="E84" s="181"/>
      <c r="F84" s="181"/>
      <c r="G84" s="181"/>
      <c r="H84" s="181"/>
      <c r="I84" s="181"/>
      <c r="J84" s="181"/>
      <c r="K84" s="181"/>
      <c r="L84" s="182">
        <f t="shared" si="2"/>
        <v>9999</v>
      </c>
    </row>
    <row r="85" spans="1:12" ht="12.75">
      <c r="A85" s="52">
        <v>6</v>
      </c>
      <c r="B85" s="155"/>
      <c r="C85" s="180">
        <v>9999</v>
      </c>
      <c r="D85" s="181"/>
      <c r="E85" s="181"/>
      <c r="F85" s="181"/>
      <c r="G85" s="181"/>
      <c r="H85" s="181"/>
      <c r="I85" s="181"/>
      <c r="J85" s="181"/>
      <c r="K85" s="181"/>
      <c r="L85" s="182">
        <f t="shared" si="2"/>
        <v>9999</v>
      </c>
    </row>
    <row r="86" spans="1:12" ht="12.75">
      <c r="A86" s="52">
        <v>7</v>
      </c>
      <c r="B86" s="155"/>
      <c r="C86" s="180">
        <v>9999</v>
      </c>
      <c r="D86" s="181"/>
      <c r="E86" s="181"/>
      <c r="F86" s="181"/>
      <c r="G86" s="181"/>
      <c r="H86" s="181"/>
      <c r="I86" s="181"/>
      <c r="J86" s="181"/>
      <c r="K86" s="181"/>
      <c r="L86" s="182">
        <f t="shared" si="2"/>
        <v>9999</v>
      </c>
    </row>
    <row r="87" spans="1:12" ht="12.75">
      <c r="A87" s="52">
        <v>8</v>
      </c>
      <c r="B87" s="155"/>
      <c r="C87" s="180">
        <v>9999</v>
      </c>
      <c r="D87" s="181"/>
      <c r="E87" s="181"/>
      <c r="F87" s="181"/>
      <c r="G87" s="181"/>
      <c r="H87" s="181"/>
      <c r="I87" s="181"/>
      <c r="J87" s="181"/>
      <c r="K87" s="181"/>
      <c r="L87" s="182">
        <f t="shared" si="2"/>
        <v>9999</v>
      </c>
    </row>
    <row r="88" spans="1:12" ht="12.75">
      <c r="A88" s="52">
        <v>9</v>
      </c>
      <c r="B88" s="155"/>
      <c r="C88" s="180">
        <v>9999</v>
      </c>
      <c r="D88" s="181"/>
      <c r="E88" s="181"/>
      <c r="F88" s="181"/>
      <c r="G88" s="181"/>
      <c r="H88" s="181"/>
      <c r="I88" s="181"/>
      <c r="J88" s="181"/>
      <c r="K88" s="181"/>
      <c r="L88" s="182">
        <f t="shared" si="2"/>
        <v>9999</v>
      </c>
    </row>
    <row r="89" spans="1:12" ht="12.75">
      <c r="A89" s="52">
        <v>10</v>
      </c>
      <c r="B89" s="155"/>
      <c r="C89" s="180">
        <v>9999</v>
      </c>
      <c r="D89" s="181"/>
      <c r="E89" s="181"/>
      <c r="F89" s="181"/>
      <c r="G89" s="181"/>
      <c r="H89" s="181"/>
      <c r="I89" s="181"/>
      <c r="J89" s="181"/>
      <c r="K89" s="181"/>
      <c r="L89" s="182">
        <f t="shared" si="2"/>
        <v>9999</v>
      </c>
    </row>
    <row r="90" spans="1:12" ht="12.75">
      <c r="A90" s="52">
        <v>11</v>
      </c>
      <c r="B90" s="155"/>
      <c r="C90" s="180">
        <v>9999</v>
      </c>
      <c r="D90" s="181"/>
      <c r="E90" s="181"/>
      <c r="F90" s="181"/>
      <c r="G90" s="181"/>
      <c r="H90" s="181"/>
      <c r="I90" s="181"/>
      <c r="J90" s="181"/>
      <c r="K90" s="181"/>
      <c r="L90" s="182">
        <f t="shared" si="2"/>
        <v>9999</v>
      </c>
    </row>
    <row r="91" spans="1:12" ht="12.75">
      <c r="A91" s="52">
        <v>12</v>
      </c>
      <c r="B91" s="155"/>
      <c r="C91" s="180">
        <v>9999</v>
      </c>
      <c r="D91" s="181"/>
      <c r="E91" s="181"/>
      <c r="F91" s="181"/>
      <c r="G91" s="181"/>
      <c r="H91" s="181"/>
      <c r="I91" s="181"/>
      <c r="J91" s="181"/>
      <c r="K91" s="181"/>
      <c r="L91" s="182">
        <f t="shared" si="2"/>
        <v>9999</v>
      </c>
    </row>
    <row r="92" spans="1:12" ht="12.75">
      <c r="A92" s="52">
        <v>13</v>
      </c>
      <c r="B92" s="155"/>
      <c r="C92" s="180">
        <v>9999</v>
      </c>
      <c r="D92" s="181"/>
      <c r="E92" s="181"/>
      <c r="F92" s="181"/>
      <c r="G92" s="181"/>
      <c r="H92" s="181"/>
      <c r="I92" s="181"/>
      <c r="J92" s="181"/>
      <c r="K92" s="181"/>
      <c r="L92" s="182">
        <f t="shared" si="2"/>
        <v>9999</v>
      </c>
    </row>
    <row r="93" spans="1:12" ht="12.75">
      <c r="A93" s="52">
        <v>14</v>
      </c>
      <c r="B93" s="155"/>
      <c r="C93" s="180">
        <v>9999</v>
      </c>
      <c r="D93" s="181"/>
      <c r="E93" s="181"/>
      <c r="F93" s="181"/>
      <c r="G93" s="181"/>
      <c r="H93" s="181"/>
      <c r="I93" s="181"/>
      <c r="J93" s="181"/>
      <c r="K93" s="181"/>
      <c r="L93" s="182">
        <f t="shared" si="2"/>
        <v>9999</v>
      </c>
    </row>
    <row r="94" spans="1:12" ht="12.75">
      <c r="A94" s="52">
        <v>15</v>
      </c>
      <c r="B94" s="155"/>
      <c r="C94" s="180">
        <v>9999</v>
      </c>
      <c r="D94" s="181"/>
      <c r="E94" s="181"/>
      <c r="F94" s="181"/>
      <c r="G94" s="181"/>
      <c r="H94" s="181"/>
      <c r="I94" s="181"/>
      <c r="J94" s="181"/>
      <c r="K94" s="181"/>
      <c r="L94" s="182">
        <f t="shared" si="2"/>
        <v>9999</v>
      </c>
    </row>
    <row r="95" spans="1:12" ht="12.75">
      <c r="A95" s="52">
        <v>16</v>
      </c>
      <c r="B95" s="155"/>
      <c r="C95" s="180">
        <v>9999</v>
      </c>
      <c r="D95" s="181"/>
      <c r="E95" s="181"/>
      <c r="F95" s="181"/>
      <c r="G95" s="181"/>
      <c r="H95" s="181"/>
      <c r="I95" s="181"/>
      <c r="J95" s="181"/>
      <c r="K95" s="181"/>
      <c r="L95" s="182">
        <f t="shared" si="2"/>
        <v>9999</v>
      </c>
    </row>
    <row r="96" spans="1:12" ht="12.75">
      <c r="A96" s="52">
        <v>17</v>
      </c>
      <c r="B96" s="155"/>
      <c r="C96" s="180">
        <v>9999</v>
      </c>
      <c r="D96" s="181"/>
      <c r="E96" s="181"/>
      <c r="F96" s="181"/>
      <c r="G96" s="181"/>
      <c r="H96" s="181"/>
      <c r="I96" s="181"/>
      <c r="J96" s="181"/>
      <c r="K96" s="181"/>
      <c r="L96" s="182">
        <f t="shared" si="2"/>
        <v>9999</v>
      </c>
    </row>
    <row r="97" spans="1:12" ht="12.75">
      <c r="A97" s="52">
        <v>18</v>
      </c>
      <c r="B97" s="155"/>
      <c r="C97" s="180">
        <v>9999</v>
      </c>
      <c r="D97" s="181"/>
      <c r="E97" s="181"/>
      <c r="F97" s="181"/>
      <c r="G97" s="181"/>
      <c r="H97" s="181"/>
      <c r="I97" s="181"/>
      <c r="J97" s="181"/>
      <c r="K97" s="181"/>
      <c r="L97" s="182">
        <f t="shared" si="2"/>
        <v>9999</v>
      </c>
    </row>
    <row r="98" spans="1:12" ht="12.75">
      <c r="A98" s="52">
        <v>19</v>
      </c>
      <c r="B98" s="107"/>
      <c r="C98" s="180">
        <v>9999</v>
      </c>
      <c r="D98" s="181"/>
      <c r="E98" s="181"/>
      <c r="F98" s="181"/>
      <c r="G98" s="181"/>
      <c r="H98" s="181"/>
      <c r="I98" s="181"/>
      <c r="J98" s="181"/>
      <c r="K98" s="181"/>
      <c r="L98" s="182">
        <f t="shared" si="2"/>
        <v>9999</v>
      </c>
    </row>
    <row r="99" spans="1:12" ht="12.75">
      <c r="A99" s="52">
        <v>20</v>
      </c>
      <c r="B99" s="155"/>
      <c r="C99" s="180">
        <v>9999</v>
      </c>
      <c r="D99" s="181"/>
      <c r="E99" s="181"/>
      <c r="F99" s="181"/>
      <c r="G99" s="181"/>
      <c r="H99" s="181"/>
      <c r="I99" s="181"/>
      <c r="J99" s="181"/>
      <c r="K99" s="181"/>
      <c r="L99" s="182">
        <f t="shared" si="2"/>
        <v>9999</v>
      </c>
    </row>
    <row r="100" spans="1:12" ht="12.75">
      <c r="A100" s="52">
        <v>21</v>
      </c>
      <c r="B100" s="155" t="s">
        <v>23</v>
      </c>
      <c r="C100" s="180">
        <v>9999</v>
      </c>
      <c r="D100" s="181"/>
      <c r="E100" s="181"/>
      <c r="F100" s="181"/>
      <c r="G100" s="181"/>
      <c r="H100" s="181"/>
      <c r="I100" s="181"/>
      <c r="J100" s="181"/>
      <c r="K100" s="181"/>
      <c r="L100" s="182">
        <f t="shared" si="2"/>
        <v>9999</v>
      </c>
    </row>
    <row r="101" spans="1:12" ht="12.75">
      <c r="A101" s="52">
        <v>22</v>
      </c>
      <c r="B101" s="155" t="s">
        <v>23</v>
      </c>
      <c r="C101" s="180">
        <v>9999</v>
      </c>
      <c r="D101" s="181"/>
      <c r="E101" s="181"/>
      <c r="F101" s="181"/>
      <c r="G101" s="181"/>
      <c r="H101" s="181"/>
      <c r="I101" s="181"/>
      <c r="J101" s="181"/>
      <c r="K101" s="181"/>
      <c r="L101" s="182">
        <f t="shared" si="2"/>
        <v>9999</v>
      </c>
    </row>
    <row r="102" spans="1:12" ht="13.5" thickBot="1">
      <c r="A102" s="56">
        <v>23</v>
      </c>
      <c r="B102" s="159" t="s">
        <v>23</v>
      </c>
      <c r="C102" s="183">
        <v>9999</v>
      </c>
      <c r="D102" s="184"/>
      <c r="E102" s="184"/>
      <c r="F102" s="184"/>
      <c r="G102" s="184"/>
      <c r="H102" s="184"/>
      <c r="I102" s="184"/>
      <c r="J102" s="184"/>
      <c r="K102" s="184"/>
      <c r="L102" s="185">
        <f t="shared" si="2"/>
        <v>9999</v>
      </c>
    </row>
    <row r="103" ht="13.5" thickBot="1"/>
    <row r="104" spans="1:12" ht="13.5" thickBot="1">
      <c r="A104" s="145"/>
      <c r="B104" s="4" t="s">
        <v>28</v>
      </c>
      <c r="C104" s="195">
        <v>2</v>
      </c>
      <c r="D104" s="195"/>
      <c r="E104" s="195"/>
      <c r="F104" s="195"/>
      <c r="G104" s="195"/>
      <c r="H104" s="195"/>
      <c r="I104" s="195"/>
      <c r="J104" s="195"/>
      <c r="K104" s="195"/>
      <c r="L104" s="195"/>
    </row>
    <row r="105" spans="1:12" ht="13.5" thickBot="1">
      <c r="A105" s="146" t="s">
        <v>0</v>
      </c>
      <c r="B105" s="147" t="s">
        <v>25</v>
      </c>
      <c r="C105" s="169" t="s">
        <v>1</v>
      </c>
      <c r="D105" s="170" t="s">
        <v>2</v>
      </c>
      <c r="E105" s="170" t="s">
        <v>3</v>
      </c>
      <c r="F105" s="170" t="s">
        <v>4</v>
      </c>
      <c r="G105" s="170" t="s">
        <v>5</v>
      </c>
      <c r="H105" s="170" t="s">
        <v>6</v>
      </c>
      <c r="I105" s="170" t="s">
        <v>7</v>
      </c>
      <c r="J105" s="170" t="s">
        <v>8</v>
      </c>
      <c r="K105" s="170" t="s">
        <v>9</v>
      </c>
      <c r="L105" s="171" t="s">
        <v>11</v>
      </c>
    </row>
    <row r="106" spans="1:12" ht="12.75">
      <c r="A106" s="48">
        <v>1</v>
      </c>
      <c r="B106" s="151"/>
      <c r="C106" s="186">
        <v>9999</v>
      </c>
      <c r="D106" s="187"/>
      <c r="E106" s="187"/>
      <c r="F106" s="187"/>
      <c r="G106" s="187"/>
      <c r="H106" s="187"/>
      <c r="I106" s="187"/>
      <c r="J106" s="187"/>
      <c r="K106" s="187"/>
      <c r="L106" s="188">
        <f aca="true" t="shared" si="3" ref="L106:L118">C106+F106*1+G106*2+H106*5+I106*10+J106*10+K106*3</f>
        <v>9999</v>
      </c>
    </row>
    <row r="107" spans="1:12" ht="12.75">
      <c r="A107" s="52">
        <v>2</v>
      </c>
      <c r="B107" s="155"/>
      <c r="C107" s="180">
        <v>9999</v>
      </c>
      <c r="D107" s="181"/>
      <c r="E107" s="181"/>
      <c r="F107" s="181"/>
      <c r="G107" s="181"/>
      <c r="H107" s="181"/>
      <c r="I107" s="181"/>
      <c r="J107" s="181"/>
      <c r="K107" s="181"/>
      <c r="L107" s="182">
        <f t="shared" si="3"/>
        <v>9999</v>
      </c>
    </row>
    <row r="108" spans="1:12" ht="12.75">
      <c r="A108" s="52">
        <v>3</v>
      </c>
      <c r="B108" s="155"/>
      <c r="C108" s="180">
        <v>9999</v>
      </c>
      <c r="D108" s="181"/>
      <c r="E108" s="181"/>
      <c r="F108" s="181"/>
      <c r="G108" s="181"/>
      <c r="H108" s="181"/>
      <c r="I108" s="181"/>
      <c r="J108" s="181"/>
      <c r="K108" s="181"/>
      <c r="L108" s="182">
        <f t="shared" si="3"/>
        <v>9999</v>
      </c>
    </row>
    <row r="109" spans="1:12" ht="12.75">
      <c r="A109" s="52">
        <v>4</v>
      </c>
      <c r="B109" s="155"/>
      <c r="C109" s="180">
        <v>9999</v>
      </c>
      <c r="D109" s="181"/>
      <c r="E109" s="181"/>
      <c r="F109" s="181"/>
      <c r="G109" s="181"/>
      <c r="H109" s="181"/>
      <c r="I109" s="181"/>
      <c r="J109" s="181"/>
      <c r="K109" s="181"/>
      <c r="L109" s="182">
        <f t="shared" si="3"/>
        <v>9999</v>
      </c>
    </row>
    <row r="110" spans="1:12" ht="12.75">
      <c r="A110" s="52">
        <v>5</v>
      </c>
      <c r="B110" s="155"/>
      <c r="C110" s="180">
        <v>9999</v>
      </c>
      <c r="D110" s="181"/>
      <c r="E110" s="181"/>
      <c r="F110" s="181"/>
      <c r="G110" s="181"/>
      <c r="H110" s="181"/>
      <c r="I110" s="181"/>
      <c r="J110" s="181"/>
      <c r="K110" s="181"/>
      <c r="L110" s="182">
        <f t="shared" si="3"/>
        <v>9999</v>
      </c>
    </row>
    <row r="111" spans="1:12" ht="12.75">
      <c r="A111" s="52">
        <v>6</v>
      </c>
      <c r="B111" s="155"/>
      <c r="C111" s="180">
        <v>9999</v>
      </c>
      <c r="D111" s="181"/>
      <c r="E111" s="181"/>
      <c r="F111" s="181"/>
      <c r="G111" s="181"/>
      <c r="H111" s="181"/>
      <c r="I111" s="181"/>
      <c r="J111" s="181"/>
      <c r="K111" s="181"/>
      <c r="L111" s="182">
        <f t="shared" si="3"/>
        <v>9999</v>
      </c>
    </row>
    <row r="112" spans="1:12" ht="12.75">
      <c r="A112" s="52">
        <v>7</v>
      </c>
      <c r="B112" s="155"/>
      <c r="C112" s="180">
        <v>9999</v>
      </c>
      <c r="D112" s="181"/>
      <c r="E112" s="181"/>
      <c r="F112" s="181"/>
      <c r="G112" s="181"/>
      <c r="H112" s="181"/>
      <c r="I112" s="181"/>
      <c r="J112" s="181"/>
      <c r="K112" s="181"/>
      <c r="L112" s="182">
        <f t="shared" si="3"/>
        <v>9999</v>
      </c>
    </row>
    <row r="113" spans="1:12" ht="12.75">
      <c r="A113" s="52">
        <v>8</v>
      </c>
      <c r="B113" s="155"/>
      <c r="C113" s="180">
        <v>9999</v>
      </c>
      <c r="D113" s="181"/>
      <c r="E113" s="181"/>
      <c r="F113" s="181"/>
      <c r="G113" s="181"/>
      <c r="H113" s="181"/>
      <c r="I113" s="181"/>
      <c r="J113" s="181"/>
      <c r="K113" s="181"/>
      <c r="L113" s="182">
        <f t="shared" si="3"/>
        <v>9999</v>
      </c>
    </row>
    <row r="114" spans="1:12" ht="12.75">
      <c r="A114" s="52">
        <v>9</v>
      </c>
      <c r="B114" s="155"/>
      <c r="C114" s="180">
        <v>9999</v>
      </c>
      <c r="D114" s="181"/>
      <c r="E114" s="181"/>
      <c r="F114" s="181"/>
      <c r="G114" s="181"/>
      <c r="H114" s="181"/>
      <c r="I114" s="181"/>
      <c r="J114" s="181"/>
      <c r="K114" s="181"/>
      <c r="L114" s="182">
        <f t="shared" si="3"/>
        <v>9999</v>
      </c>
    </row>
    <row r="115" spans="1:12" ht="12.75">
      <c r="A115" s="52">
        <v>10</v>
      </c>
      <c r="B115" s="155"/>
      <c r="C115" s="180">
        <v>9999</v>
      </c>
      <c r="D115" s="181"/>
      <c r="E115" s="181"/>
      <c r="F115" s="181"/>
      <c r="G115" s="181"/>
      <c r="H115" s="181"/>
      <c r="I115" s="181"/>
      <c r="J115" s="181"/>
      <c r="K115" s="181"/>
      <c r="L115" s="182">
        <f t="shared" si="3"/>
        <v>9999</v>
      </c>
    </row>
    <row r="116" spans="1:12" ht="12.75">
      <c r="A116" s="52">
        <v>11</v>
      </c>
      <c r="B116" s="155" t="s">
        <v>23</v>
      </c>
      <c r="C116" s="180">
        <v>9999</v>
      </c>
      <c r="D116" s="181"/>
      <c r="E116" s="181"/>
      <c r="F116" s="181"/>
      <c r="G116" s="181"/>
      <c r="H116" s="181"/>
      <c r="I116" s="181"/>
      <c r="J116" s="181"/>
      <c r="K116" s="181"/>
      <c r="L116" s="182">
        <f t="shared" si="3"/>
        <v>9999</v>
      </c>
    </row>
    <row r="117" spans="1:12" ht="12.75">
      <c r="A117" s="52">
        <v>12</v>
      </c>
      <c r="B117" s="155" t="s">
        <v>23</v>
      </c>
      <c r="C117" s="180">
        <v>9999</v>
      </c>
      <c r="D117" s="181"/>
      <c r="E117" s="181"/>
      <c r="F117" s="181"/>
      <c r="G117" s="181"/>
      <c r="H117" s="181"/>
      <c r="I117" s="181"/>
      <c r="J117" s="181"/>
      <c r="K117" s="181"/>
      <c r="L117" s="182">
        <f t="shared" si="3"/>
        <v>9999</v>
      </c>
    </row>
    <row r="118" spans="1:12" ht="13.5" thickBot="1">
      <c r="A118" s="56">
        <v>13</v>
      </c>
      <c r="B118" s="159" t="s">
        <v>23</v>
      </c>
      <c r="C118" s="183">
        <v>9999</v>
      </c>
      <c r="D118" s="184"/>
      <c r="E118" s="184"/>
      <c r="F118" s="184"/>
      <c r="G118" s="184"/>
      <c r="H118" s="184"/>
      <c r="I118" s="184"/>
      <c r="J118" s="184"/>
      <c r="K118" s="184"/>
      <c r="L118" s="185">
        <f t="shared" si="3"/>
        <v>9999</v>
      </c>
    </row>
  </sheetData>
  <sheetProtection/>
  <mergeCells count="5">
    <mergeCell ref="C78:L78"/>
    <mergeCell ref="C1:L1"/>
    <mergeCell ref="C3:L3"/>
    <mergeCell ref="C104:L104"/>
    <mergeCell ref="C4:L4"/>
  </mergeCells>
  <printOptions/>
  <pageMargins left="0.25" right="0.7479166666666667" top="0.6597222222222222" bottom="0.7701388888888889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0"/>
  <sheetViews>
    <sheetView zoomScale="150" zoomScaleNormal="150" zoomScalePageLayoutView="0" workbookViewId="0" topLeftCell="A1">
      <pane xSplit="2" ySplit="3" topLeftCell="C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4" sqref="M4"/>
    </sheetView>
  </sheetViews>
  <sheetFormatPr defaultColWidth="9.00390625" defaultRowHeight="12.75"/>
  <cols>
    <col min="1" max="1" width="4.125" style="0" customWidth="1"/>
    <col min="2" max="2" width="29.875" style="0" customWidth="1"/>
    <col min="3" max="3" width="5.375" style="0" customWidth="1"/>
    <col min="4" max="4" width="3.625" style="0" customWidth="1"/>
    <col min="5" max="7" width="2.25390625" style="0" customWidth="1"/>
    <col min="8" max="8" width="4.125" style="0" customWidth="1"/>
    <col min="9" max="9" width="4.375" style="0" customWidth="1"/>
    <col min="10" max="10" width="5.125" style="0" customWidth="1"/>
    <col min="11" max="11" width="6.25390625" style="0" customWidth="1"/>
    <col min="12" max="12" width="6.75390625" style="0" customWidth="1"/>
    <col min="13" max="13" width="13.25390625" style="0" customWidth="1"/>
  </cols>
  <sheetData>
    <row r="1" spans="1:12" ht="13.5" customHeight="1">
      <c r="A1" s="122"/>
      <c r="B1" s="123" t="s">
        <v>36</v>
      </c>
      <c r="C1" s="203">
        <v>3</v>
      </c>
      <c r="D1" s="203"/>
      <c r="E1" s="203"/>
      <c r="F1" s="203"/>
      <c r="G1" s="203"/>
      <c r="H1" s="203"/>
      <c r="I1" s="203"/>
      <c r="J1" s="203"/>
      <c r="K1" s="203"/>
      <c r="L1" s="203"/>
    </row>
    <row r="2" spans="1:12" ht="12.75">
      <c r="A2" s="124" t="s">
        <v>0</v>
      </c>
      <c r="B2" s="125" t="s">
        <v>37</v>
      </c>
      <c r="C2" s="126" t="s">
        <v>1</v>
      </c>
      <c r="D2" s="126" t="s">
        <v>2</v>
      </c>
      <c r="E2" s="126" t="s">
        <v>3</v>
      </c>
      <c r="F2" s="126" t="s">
        <v>4</v>
      </c>
      <c r="G2" s="126" t="s">
        <v>5</v>
      </c>
      <c r="H2" s="126" t="s">
        <v>6</v>
      </c>
      <c r="I2" s="126" t="s">
        <v>7</v>
      </c>
      <c r="J2" s="126" t="s">
        <v>8</v>
      </c>
      <c r="K2" s="126" t="s">
        <v>9</v>
      </c>
      <c r="L2" s="126" t="s">
        <v>12</v>
      </c>
    </row>
    <row r="3" spans="1:12" ht="20.25" customHeight="1">
      <c r="A3" s="72"/>
      <c r="B3" s="73" t="s">
        <v>26</v>
      </c>
      <c r="C3" s="200" t="s">
        <v>56</v>
      </c>
      <c r="D3" s="201"/>
      <c r="E3" s="201"/>
      <c r="F3" s="201"/>
      <c r="G3" s="201"/>
      <c r="H3" s="201"/>
      <c r="I3" s="201"/>
      <c r="J3" s="201"/>
      <c r="K3" s="201"/>
      <c r="L3" s="202"/>
    </row>
    <row r="4" spans="1:12" ht="15" customHeight="1">
      <c r="A4" s="127"/>
      <c r="B4" s="123" t="s">
        <v>35</v>
      </c>
      <c r="C4" s="203">
        <v>3</v>
      </c>
      <c r="D4" s="203"/>
      <c r="E4" s="203"/>
      <c r="F4" s="203"/>
      <c r="G4" s="203"/>
      <c r="H4" s="203"/>
      <c r="I4" s="203"/>
      <c r="J4" s="203"/>
      <c r="K4" s="203"/>
      <c r="L4" s="203"/>
    </row>
    <row r="5" spans="1:12" ht="14.25" customHeight="1">
      <c r="A5" s="124" t="s">
        <v>0</v>
      </c>
      <c r="B5" s="125" t="s">
        <v>25</v>
      </c>
      <c r="C5" s="126" t="s">
        <v>1</v>
      </c>
      <c r="D5" s="126" t="s">
        <v>2</v>
      </c>
      <c r="E5" s="126" t="s">
        <v>3</v>
      </c>
      <c r="F5" s="126" t="s">
        <v>4</v>
      </c>
      <c r="G5" s="126" t="s">
        <v>5</v>
      </c>
      <c r="H5" s="126" t="s">
        <v>6</v>
      </c>
      <c r="I5" s="126" t="s">
        <v>7</v>
      </c>
      <c r="J5" s="126" t="s">
        <v>8</v>
      </c>
      <c r="K5" s="126" t="s">
        <v>9</v>
      </c>
      <c r="L5" s="126" t="s">
        <v>12</v>
      </c>
    </row>
    <row r="6" spans="1:12" s="2" customFormat="1" ht="12.75">
      <c r="A6" s="128">
        <v>1</v>
      </c>
      <c r="B6" s="129" t="s">
        <v>49</v>
      </c>
      <c r="C6" s="130">
        <v>16.7</v>
      </c>
      <c r="D6" s="130">
        <v>4</v>
      </c>
      <c r="E6" s="130"/>
      <c r="F6" s="130"/>
      <c r="G6" s="130"/>
      <c r="H6" s="130"/>
      <c r="I6" s="130"/>
      <c r="J6" s="130"/>
      <c r="K6" s="130">
        <v>1</v>
      </c>
      <c r="L6" s="130">
        <f aca="true" t="shared" si="0" ref="L6:L23">C6+F6*1+G6*2+H6*5+I6*10+J6*10+K6*3</f>
        <v>19.7</v>
      </c>
    </row>
    <row r="7" spans="1:12" s="2" customFormat="1" ht="12.75">
      <c r="A7" s="128">
        <v>2</v>
      </c>
      <c r="B7" s="129" t="s">
        <v>44</v>
      </c>
      <c r="C7" s="130">
        <v>17.68</v>
      </c>
      <c r="D7" s="130">
        <v>4</v>
      </c>
      <c r="E7" s="130"/>
      <c r="F7" s="130"/>
      <c r="G7" s="130"/>
      <c r="H7" s="130"/>
      <c r="I7" s="130"/>
      <c r="J7" s="130"/>
      <c r="K7" s="130">
        <v>1</v>
      </c>
      <c r="L7" s="130">
        <f t="shared" si="0"/>
        <v>20.68</v>
      </c>
    </row>
    <row r="8" spans="1:12" s="2" customFormat="1" ht="12.75">
      <c r="A8" s="128">
        <v>3</v>
      </c>
      <c r="B8" s="129" t="s">
        <v>43</v>
      </c>
      <c r="C8" s="130">
        <v>20.34</v>
      </c>
      <c r="D8" s="130">
        <v>4</v>
      </c>
      <c r="E8" s="130"/>
      <c r="F8" s="130"/>
      <c r="G8" s="130"/>
      <c r="H8" s="130"/>
      <c r="I8" s="130"/>
      <c r="J8" s="130"/>
      <c r="K8" s="130">
        <v>1</v>
      </c>
      <c r="L8" s="130">
        <f t="shared" si="0"/>
        <v>23.34</v>
      </c>
    </row>
    <row r="9" spans="1:12" s="2" customFormat="1" ht="12.75">
      <c r="A9" s="128">
        <v>4</v>
      </c>
      <c r="B9" s="129" t="s">
        <v>42</v>
      </c>
      <c r="C9" s="130">
        <v>23.54</v>
      </c>
      <c r="D9" s="130">
        <v>4</v>
      </c>
      <c r="E9" s="130"/>
      <c r="F9" s="130"/>
      <c r="G9" s="130"/>
      <c r="H9" s="130"/>
      <c r="I9" s="130"/>
      <c r="J9" s="130"/>
      <c r="K9" s="130">
        <v>1</v>
      </c>
      <c r="L9" s="130">
        <f t="shared" si="0"/>
        <v>26.54</v>
      </c>
    </row>
    <row r="10" spans="1:12" s="101" customFormat="1" ht="12.75">
      <c r="A10" s="128">
        <v>5</v>
      </c>
      <c r="B10" s="129" t="s">
        <v>54</v>
      </c>
      <c r="C10" s="130">
        <v>27.59</v>
      </c>
      <c r="D10" s="130">
        <v>4</v>
      </c>
      <c r="E10" s="130"/>
      <c r="F10" s="130"/>
      <c r="G10" s="130"/>
      <c r="H10" s="130"/>
      <c r="I10" s="130"/>
      <c r="J10" s="130"/>
      <c r="K10" s="130"/>
      <c r="L10" s="130">
        <f t="shared" si="0"/>
        <v>27.59</v>
      </c>
    </row>
    <row r="11" spans="1:12" s="2" customFormat="1" ht="12.75">
      <c r="A11" s="128">
        <v>6</v>
      </c>
      <c r="B11" s="129" t="s">
        <v>40</v>
      </c>
      <c r="C11" s="130">
        <v>23.24</v>
      </c>
      <c r="D11" s="130">
        <v>4</v>
      </c>
      <c r="E11" s="130"/>
      <c r="F11" s="130"/>
      <c r="G11" s="130"/>
      <c r="H11" s="130"/>
      <c r="I11" s="130"/>
      <c r="J11" s="130"/>
      <c r="K11" s="130">
        <v>2</v>
      </c>
      <c r="L11" s="130">
        <f t="shared" si="0"/>
        <v>29.24</v>
      </c>
    </row>
    <row r="12" spans="1:12" s="2" customFormat="1" ht="12.75">
      <c r="A12" s="128">
        <v>7</v>
      </c>
      <c r="B12" s="129" t="s">
        <v>47</v>
      </c>
      <c r="C12" s="130">
        <v>26.98</v>
      </c>
      <c r="D12" s="130">
        <v>4</v>
      </c>
      <c r="E12" s="130"/>
      <c r="F12" s="130"/>
      <c r="G12" s="130"/>
      <c r="H12" s="130"/>
      <c r="I12" s="130"/>
      <c r="J12" s="130"/>
      <c r="K12" s="130">
        <v>1</v>
      </c>
      <c r="L12" s="130">
        <f t="shared" si="0"/>
        <v>29.98</v>
      </c>
    </row>
    <row r="13" spans="1:12" s="2" customFormat="1" ht="12.75">
      <c r="A13" s="128">
        <v>8</v>
      </c>
      <c r="B13" s="129" t="s">
        <v>41</v>
      </c>
      <c r="C13" s="130">
        <v>36.02</v>
      </c>
      <c r="D13" s="130">
        <v>4</v>
      </c>
      <c r="E13" s="130"/>
      <c r="F13" s="130"/>
      <c r="G13" s="130"/>
      <c r="H13" s="130"/>
      <c r="I13" s="130"/>
      <c r="J13" s="130"/>
      <c r="K13" s="130"/>
      <c r="L13" s="130">
        <f t="shared" si="0"/>
        <v>36.02</v>
      </c>
    </row>
    <row r="14" spans="1:12" s="2" customFormat="1" ht="12.75">
      <c r="A14" s="128">
        <v>9</v>
      </c>
      <c r="B14" s="131" t="s">
        <v>53</v>
      </c>
      <c r="C14" s="130">
        <v>30.76</v>
      </c>
      <c r="D14" s="130">
        <v>4</v>
      </c>
      <c r="E14" s="130"/>
      <c r="F14" s="130"/>
      <c r="G14" s="130"/>
      <c r="H14" s="130"/>
      <c r="I14" s="130"/>
      <c r="J14" s="130"/>
      <c r="K14" s="130">
        <v>2</v>
      </c>
      <c r="L14" s="130">
        <f t="shared" si="0"/>
        <v>36.760000000000005</v>
      </c>
    </row>
    <row r="15" spans="1:12" s="2" customFormat="1" ht="12.75">
      <c r="A15" s="128">
        <v>10</v>
      </c>
      <c r="B15" s="129" t="s">
        <v>39</v>
      </c>
      <c r="C15" s="130">
        <v>37.73</v>
      </c>
      <c r="D15" s="130">
        <v>4</v>
      </c>
      <c r="E15" s="130"/>
      <c r="F15" s="130"/>
      <c r="G15" s="130"/>
      <c r="H15" s="130"/>
      <c r="I15" s="130"/>
      <c r="J15" s="130"/>
      <c r="K15" s="130"/>
      <c r="L15" s="130">
        <f t="shared" si="0"/>
        <v>37.73</v>
      </c>
    </row>
    <row r="16" spans="1:12" s="2" customFormat="1" ht="12.75">
      <c r="A16" s="128">
        <v>11</v>
      </c>
      <c r="B16" s="129" t="s">
        <v>38</v>
      </c>
      <c r="C16" s="130">
        <v>29.21</v>
      </c>
      <c r="D16" s="130">
        <v>4</v>
      </c>
      <c r="E16" s="130"/>
      <c r="F16" s="130"/>
      <c r="G16" s="130"/>
      <c r="H16" s="130"/>
      <c r="I16" s="130"/>
      <c r="J16" s="130">
        <v>1</v>
      </c>
      <c r="K16" s="130"/>
      <c r="L16" s="130">
        <f t="shared" si="0"/>
        <v>39.21</v>
      </c>
    </row>
    <row r="17" spans="1:12" s="2" customFormat="1" ht="12.75">
      <c r="A17" s="128">
        <v>12</v>
      </c>
      <c r="B17" s="129" t="s">
        <v>48</v>
      </c>
      <c r="C17" s="130">
        <v>27.84</v>
      </c>
      <c r="D17" s="130">
        <v>4</v>
      </c>
      <c r="E17" s="130"/>
      <c r="F17" s="130"/>
      <c r="G17" s="130"/>
      <c r="H17" s="130"/>
      <c r="I17" s="130"/>
      <c r="J17" s="130">
        <v>1</v>
      </c>
      <c r="K17" s="130">
        <v>1</v>
      </c>
      <c r="L17" s="130">
        <f t="shared" si="0"/>
        <v>40.84</v>
      </c>
    </row>
    <row r="18" spans="1:12" s="2" customFormat="1" ht="12.75">
      <c r="A18" s="128">
        <v>13</v>
      </c>
      <c r="B18" s="129" t="s">
        <v>55</v>
      </c>
      <c r="C18" s="130">
        <v>48.72</v>
      </c>
      <c r="D18" s="130">
        <v>4</v>
      </c>
      <c r="E18" s="130"/>
      <c r="F18" s="130"/>
      <c r="G18" s="130"/>
      <c r="H18" s="130"/>
      <c r="I18" s="130"/>
      <c r="J18" s="130"/>
      <c r="K18" s="130"/>
      <c r="L18" s="130">
        <f t="shared" si="0"/>
        <v>48.72</v>
      </c>
    </row>
    <row r="19" spans="1:12" s="2" customFormat="1" ht="12.75">
      <c r="A19" s="128">
        <v>14</v>
      </c>
      <c r="B19" s="129" t="s">
        <v>52</v>
      </c>
      <c r="C19" s="130">
        <v>29.93</v>
      </c>
      <c r="D19" s="130">
        <v>4</v>
      </c>
      <c r="E19" s="130"/>
      <c r="F19" s="130"/>
      <c r="G19" s="130"/>
      <c r="H19" s="130"/>
      <c r="I19" s="130"/>
      <c r="J19" s="130">
        <v>2</v>
      </c>
      <c r="K19" s="130"/>
      <c r="L19" s="130">
        <f t="shared" si="0"/>
        <v>49.93</v>
      </c>
    </row>
    <row r="20" spans="1:12" s="2" customFormat="1" ht="12.75">
      <c r="A20" s="128">
        <v>15</v>
      </c>
      <c r="B20" s="129" t="s">
        <v>46</v>
      </c>
      <c r="C20" s="130">
        <v>39.01</v>
      </c>
      <c r="D20" s="130">
        <v>4</v>
      </c>
      <c r="E20" s="130"/>
      <c r="F20" s="130"/>
      <c r="G20" s="130"/>
      <c r="H20" s="130"/>
      <c r="I20" s="130"/>
      <c r="J20" s="130">
        <v>2</v>
      </c>
      <c r="K20" s="130"/>
      <c r="L20" s="130">
        <f t="shared" si="0"/>
        <v>59.01</v>
      </c>
    </row>
    <row r="21" spans="1:12" s="2" customFormat="1" ht="12.75">
      <c r="A21" s="128">
        <v>16</v>
      </c>
      <c r="B21" s="129" t="s">
        <v>45</v>
      </c>
      <c r="C21" s="130">
        <v>35.32</v>
      </c>
      <c r="D21" s="130"/>
      <c r="E21" s="130"/>
      <c r="F21" s="130"/>
      <c r="G21" s="130"/>
      <c r="H21" s="130"/>
      <c r="I21" s="130">
        <v>4</v>
      </c>
      <c r="J21" s="130"/>
      <c r="K21" s="130"/>
      <c r="L21" s="130">
        <f t="shared" si="0"/>
        <v>75.32</v>
      </c>
    </row>
    <row r="22" spans="1:12" s="2" customFormat="1" ht="12.75">
      <c r="A22" s="128">
        <v>17</v>
      </c>
      <c r="B22" s="129" t="s">
        <v>50</v>
      </c>
      <c r="C22" s="130">
        <v>9999</v>
      </c>
      <c r="D22" s="130"/>
      <c r="E22" s="130"/>
      <c r="F22" s="130"/>
      <c r="G22" s="130"/>
      <c r="H22" s="130"/>
      <c r="I22" s="130"/>
      <c r="J22" s="130"/>
      <c r="K22" s="130"/>
      <c r="L22" s="130">
        <f t="shared" si="0"/>
        <v>9999</v>
      </c>
    </row>
    <row r="23" spans="1:12" s="2" customFormat="1" ht="12.75">
      <c r="A23" s="128">
        <v>18</v>
      </c>
      <c r="B23" s="129" t="s">
        <v>51</v>
      </c>
      <c r="C23" s="130">
        <v>9999</v>
      </c>
      <c r="D23" s="130"/>
      <c r="E23" s="130"/>
      <c r="F23" s="130"/>
      <c r="G23" s="130"/>
      <c r="H23" s="130"/>
      <c r="I23" s="130"/>
      <c r="J23" s="130"/>
      <c r="K23" s="130"/>
      <c r="L23" s="130">
        <f t="shared" si="0"/>
        <v>9999</v>
      </c>
    </row>
    <row r="24" spans="1:12" s="2" customFormat="1" ht="12.75">
      <c r="A24" s="102"/>
      <c r="B24" s="2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1:12" s="74" customFormat="1" ht="12.75">
      <c r="A25" s="75"/>
      <c r="B25" s="76"/>
      <c r="C25" s="77"/>
      <c r="D25" s="77"/>
      <c r="E25" s="77"/>
      <c r="F25" s="77"/>
      <c r="G25" s="77"/>
      <c r="H25" s="77"/>
      <c r="I25" s="77"/>
      <c r="J25" s="77"/>
      <c r="K25" s="77"/>
      <c r="L25" s="77"/>
    </row>
    <row r="26" spans="1:12" s="74" customFormat="1" ht="12.75">
      <c r="A26" s="75"/>
      <c r="B26" s="76"/>
      <c r="C26" s="77"/>
      <c r="D26" s="77"/>
      <c r="E26" s="77"/>
      <c r="F26" s="77"/>
      <c r="G26" s="77"/>
      <c r="H26" s="77"/>
      <c r="I26" s="77"/>
      <c r="J26" s="77"/>
      <c r="K26" s="77"/>
      <c r="L26" s="77"/>
    </row>
    <row r="27" spans="1:12" s="74" customFormat="1" ht="12.75">
      <c r="A27" s="75"/>
      <c r="B27" s="76"/>
      <c r="C27" s="77"/>
      <c r="D27" s="77"/>
      <c r="E27" s="77"/>
      <c r="F27" s="77"/>
      <c r="G27" s="77"/>
      <c r="H27" s="77"/>
      <c r="I27" s="77"/>
      <c r="J27" s="77"/>
      <c r="K27" s="77"/>
      <c r="L27" s="77"/>
    </row>
    <row r="28" spans="1:12" s="74" customFormat="1" ht="12.75">
      <c r="A28" s="75"/>
      <c r="B28" s="76"/>
      <c r="C28" s="77"/>
      <c r="D28" s="77"/>
      <c r="E28" s="77"/>
      <c r="F28" s="77"/>
      <c r="G28" s="77"/>
      <c r="H28" s="77"/>
      <c r="I28" s="77"/>
      <c r="J28" s="77"/>
      <c r="K28" s="77"/>
      <c r="L28" s="77"/>
    </row>
    <row r="29" spans="1:12" s="74" customFormat="1" ht="12.75">
      <c r="A29" s="75"/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</row>
    <row r="30" spans="1:12" s="74" customFormat="1" ht="12.75">
      <c r="A30" s="75"/>
      <c r="B30" s="76"/>
      <c r="C30" s="77"/>
      <c r="D30" s="77"/>
      <c r="E30" s="77"/>
      <c r="F30" s="77"/>
      <c r="G30" s="77"/>
      <c r="H30" s="77"/>
      <c r="I30" s="77"/>
      <c r="J30" s="77"/>
      <c r="K30" s="77"/>
      <c r="L30" s="77"/>
    </row>
    <row r="31" spans="1:12" s="74" customFormat="1" ht="12.75">
      <c r="A31" s="75"/>
      <c r="B31" s="76"/>
      <c r="C31" s="77"/>
      <c r="D31" s="77"/>
      <c r="E31" s="77"/>
      <c r="F31" s="77"/>
      <c r="G31" s="77"/>
      <c r="H31" s="77"/>
      <c r="I31" s="77"/>
      <c r="J31" s="77"/>
      <c r="K31" s="77"/>
      <c r="L31" s="77"/>
    </row>
    <row r="32" spans="1:12" s="74" customFormat="1" ht="12.75">
      <c r="A32" s="75"/>
      <c r="B32" s="76"/>
      <c r="C32" s="77"/>
      <c r="D32" s="77"/>
      <c r="E32" s="77"/>
      <c r="F32" s="77"/>
      <c r="G32" s="77"/>
      <c r="H32" s="77"/>
      <c r="I32" s="77"/>
      <c r="J32" s="77"/>
      <c r="K32" s="77"/>
      <c r="L32" s="77"/>
    </row>
    <row r="33" spans="1:12" s="74" customFormat="1" ht="12.75">
      <c r="A33" s="75"/>
      <c r="B33" s="76"/>
      <c r="C33" s="77"/>
      <c r="D33" s="77"/>
      <c r="E33" s="77"/>
      <c r="F33" s="77"/>
      <c r="G33" s="77"/>
      <c r="H33" s="77"/>
      <c r="I33" s="77"/>
      <c r="J33" s="77"/>
      <c r="K33" s="77"/>
      <c r="L33" s="77"/>
    </row>
    <row r="34" spans="1:12" s="74" customFormat="1" ht="12.75">
      <c r="A34" s="75"/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77"/>
    </row>
    <row r="35" spans="1:12" s="74" customFormat="1" ht="18">
      <c r="A35" s="75"/>
      <c r="B35" s="121"/>
      <c r="C35" s="77"/>
      <c r="D35" s="77"/>
      <c r="E35" s="77"/>
      <c r="F35" s="77"/>
      <c r="G35" s="77"/>
      <c r="H35" s="77"/>
      <c r="I35" s="77"/>
      <c r="J35" s="77"/>
      <c r="K35" s="77"/>
      <c r="L35" s="77"/>
    </row>
    <row r="36" spans="1:12" s="74" customFormat="1" ht="12.75">
      <c r="A36" s="75"/>
      <c r="B36" s="76"/>
      <c r="C36" s="77"/>
      <c r="D36" s="77"/>
      <c r="E36" s="77"/>
      <c r="F36" s="77"/>
      <c r="G36" s="77"/>
      <c r="H36" s="77"/>
      <c r="I36" s="77"/>
      <c r="J36" s="77"/>
      <c r="K36" s="77"/>
      <c r="L36" s="77"/>
    </row>
    <row r="37" spans="1:12" s="74" customFormat="1" ht="12.75">
      <c r="A37" s="75"/>
      <c r="B37" s="76"/>
      <c r="C37" s="77"/>
      <c r="D37" s="77"/>
      <c r="E37" s="77"/>
      <c r="F37" s="77"/>
      <c r="G37" s="77"/>
      <c r="H37" s="77"/>
      <c r="I37" s="77"/>
      <c r="J37" s="77"/>
      <c r="K37" s="77"/>
      <c r="L37" s="77"/>
    </row>
    <row r="38" spans="1:12" s="74" customFormat="1" ht="12.75">
      <c r="A38" s="75"/>
      <c r="B38" s="76"/>
      <c r="C38" s="77"/>
      <c r="D38" s="77"/>
      <c r="E38" s="77"/>
      <c r="F38" s="77"/>
      <c r="G38" s="77"/>
      <c r="H38" s="77"/>
      <c r="I38" s="77"/>
      <c r="J38" s="77"/>
      <c r="K38" s="77"/>
      <c r="L38" s="77"/>
    </row>
    <row r="39" spans="1:12" s="74" customFormat="1" ht="12.75">
      <c r="A39" s="75"/>
      <c r="B39" s="76"/>
      <c r="C39" s="77"/>
      <c r="D39" s="77"/>
      <c r="E39" s="77"/>
      <c r="F39" s="77"/>
      <c r="G39" s="77"/>
      <c r="H39" s="77"/>
      <c r="I39" s="77"/>
      <c r="J39" s="77"/>
      <c r="K39" s="77"/>
      <c r="L39" s="77"/>
    </row>
    <row r="40" spans="1:12" s="74" customFormat="1" ht="12.75">
      <c r="A40" s="75"/>
      <c r="B40" s="76"/>
      <c r="C40" s="77"/>
      <c r="D40" s="77"/>
      <c r="E40" s="77"/>
      <c r="F40" s="77"/>
      <c r="G40" s="77"/>
      <c r="H40" s="77"/>
      <c r="I40" s="77"/>
      <c r="J40" s="77"/>
      <c r="K40" s="77"/>
      <c r="L40" s="77"/>
    </row>
    <row r="41" spans="1:12" s="74" customFormat="1" ht="12.75">
      <c r="A41" s="75"/>
      <c r="B41" s="76"/>
      <c r="C41" s="77"/>
      <c r="D41" s="77"/>
      <c r="E41" s="77"/>
      <c r="F41" s="77"/>
      <c r="G41" s="77"/>
      <c r="H41" s="77"/>
      <c r="I41" s="77"/>
      <c r="J41" s="77"/>
      <c r="K41" s="77"/>
      <c r="L41" s="77"/>
    </row>
    <row r="42" spans="1:12" s="74" customFormat="1" ht="12.75">
      <c r="A42" s="75"/>
      <c r="B42" s="76"/>
      <c r="C42" s="77"/>
      <c r="D42" s="77"/>
      <c r="E42" s="77"/>
      <c r="F42" s="77"/>
      <c r="G42" s="77"/>
      <c r="H42" s="77"/>
      <c r="I42" s="77"/>
      <c r="J42" s="77"/>
      <c r="K42" s="77"/>
      <c r="L42" s="77"/>
    </row>
    <row r="43" spans="1:12" s="74" customFormat="1" ht="12.75">
      <c r="A43" s="75"/>
      <c r="B43" s="76"/>
      <c r="C43" s="77"/>
      <c r="D43" s="77"/>
      <c r="E43" s="77"/>
      <c r="F43" s="77"/>
      <c r="G43" s="77"/>
      <c r="H43" s="77"/>
      <c r="I43" s="77"/>
      <c r="J43" s="77"/>
      <c r="K43" s="77"/>
      <c r="L43" s="77"/>
    </row>
    <row r="44" spans="1:12" s="74" customFormat="1" ht="139.5" customHeight="1">
      <c r="A44" s="75"/>
      <c r="B44" s="76"/>
      <c r="C44" s="77"/>
      <c r="D44" s="77"/>
      <c r="E44" s="77"/>
      <c r="F44" s="77"/>
      <c r="G44" s="77"/>
      <c r="H44" s="77"/>
      <c r="I44" s="77"/>
      <c r="J44" s="77"/>
      <c r="K44" s="77"/>
      <c r="L44" s="77"/>
    </row>
    <row r="45" spans="1:12" s="74" customFormat="1" ht="12.75">
      <c r="A45" s="75"/>
      <c r="B45" s="76"/>
      <c r="C45" s="77"/>
      <c r="D45" s="77"/>
      <c r="E45" s="77"/>
      <c r="F45" s="77"/>
      <c r="G45" s="77"/>
      <c r="H45" s="77"/>
      <c r="I45" s="77"/>
      <c r="J45" s="77"/>
      <c r="K45" s="77"/>
      <c r="L45" s="77"/>
    </row>
    <row r="46" spans="1:12" s="74" customFormat="1" ht="12.75">
      <c r="A46" s="75"/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7"/>
    </row>
    <row r="47" spans="1:12" s="74" customFormat="1" ht="12.75">
      <c r="A47" s="75"/>
      <c r="B47" s="76"/>
      <c r="C47" s="77"/>
      <c r="D47" s="77"/>
      <c r="E47" s="77"/>
      <c r="F47" s="77"/>
      <c r="G47" s="77"/>
      <c r="H47" s="77"/>
      <c r="I47" s="77"/>
      <c r="J47" s="77"/>
      <c r="K47" s="77"/>
      <c r="L47" s="77"/>
    </row>
    <row r="48" spans="1:12" s="74" customFormat="1" ht="12.75">
      <c r="A48" s="75"/>
      <c r="B48" s="76"/>
      <c r="C48" s="77"/>
      <c r="D48" s="77"/>
      <c r="E48" s="77"/>
      <c r="F48" s="77"/>
      <c r="G48" s="77"/>
      <c r="H48" s="77"/>
      <c r="I48" s="77"/>
      <c r="J48" s="77"/>
      <c r="K48" s="77"/>
      <c r="L48" s="77"/>
    </row>
    <row r="49" spans="1:12" s="74" customFormat="1" ht="12.75">
      <c r="A49" s="75"/>
      <c r="B49" s="76"/>
      <c r="C49" s="77"/>
      <c r="D49" s="77"/>
      <c r="E49" s="77"/>
      <c r="F49" s="77"/>
      <c r="G49" s="77"/>
      <c r="H49" s="77"/>
      <c r="I49" s="77"/>
      <c r="J49" s="77"/>
      <c r="K49" s="77"/>
      <c r="L49" s="77"/>
    </row>
    <row r="50" spans="1:12" s="74" customFormat="1" ht="12.75">
      <c r="A50" s="75"/>
      <c r="B50" s="76"/>
      <c r="C50" s="77"/>
      <c r="D50" s="77"/>
      <c r="E50" s="77"/>
      <c r="F50" s="77"/>
      <c r="G50" s="77"/>
      <c r="H50" s="77"/>
      <c r="I50" s="77"/>
      <c r="J50" s="77"/>
      <c r="K50" s="77"/>
      <c r="L50" s="77"/>
    </row>
    <row r="51" spans="1:12" s="74" customFormat="1" ht="12.75">
      <c r="A51" s="75"/>
      <c r="B51" s="76"/>
      <c r="C51" s="77"/>
      <c r="D51" s="77"/>
      <c r="E51" s="77"/>
      <c r="F51" s="77"/>
      <c r="G51" s="77"/>
      <c r="H51" s="77"/>
      <c r="I51" s="77"/>
      <c r="J51" s="77"/>
      <c r="K51" s="77"/>
      <c r="L51" s="77"/>
    </row>
    <row r="52" spans="1:12" s="74" customFormat="1" ht="12.75">
      <c r="A52" s="75"/>
      <c r="B52" s="76"/>
      <c r="C52" s="77"/>
      <c r="D52" s="77"/>
      <c r="E52" s="77"/>
      <c r="F52" s="77"/>
      <c r="G52" s="77"/>
      <c r="H52" s="77"/>
      <c r="I52" s="77"/>
      <c r="J52" s="77"/>
      <c r="K52" s="77"/>
      <c r="L52" s="77"/>
    </row>
    <row r="53" ht="13.5" thickBot="1"/>
    <row r="54" spans="1:12" ht="13.5" thickBot="1">
      <c r="A54" s="59"/>
      <c r="B54" s="4" t="s">
        <v>24</v>
      </c>
      <c r="C54" s="192">
        <v>3</v>
      </c>
      <c r="D54" s="192"/>
      <c r="E54" s="192"/>
      <c r="F54" s="192"/>
      <c r="G54" s="192"/>
      <c r="H54" s="192"/>
      <c r="I54" s="192"/>
      <c r="J54" s="192"/>
      <c r="K54" s="192"/>
      <c r="L54" s="192"/>
    </row>
    <row r="55" spans="1:12" ht="13.5" thickBot="1">
      <c r="A55" s="24" t="s">
        <v>0</v>
      </c>
      <c r="B55" s="67" t="s">
        <v>25</v>
      </c>
      <c r="C55" s="37" t="s">
        <v>1</v>
      </c>
      <c r="D55" s="38" t="s">
        <v>2</v>
      </c>
      <c r="E55" s="38" t="s">
        <v>3</v>
      </c>
      <c r="F55" s="38" t="s">
        <v>4</v>
      </c>
      <c r="G55" s="38" t="s">
        <v>5</v>
      </c>
      <c r="H55" s="38" t="s">
        <v>6</v>
      </c>
      <c r="I55" s="38" t="s">
        <v>7</v>
      </c>
      <c r="J55" s="38" t="s">
        <v>8</v>
      </c>
      <c r="K55" s="38" t="s">
        <v>9</v>
      </c>
      <c r="L55" s="39" t="s">
        <v>12</v>
      </c>
    </row>
    <row r="56" spans="1:12" ht="12.75">
      <c r="A56" s="48">
        <v>1</v>
      </c>
      <c r="B56" s="49"/>
      <c r="C56" s="60">
        <v>9999</v>
      </c>
      <c r="D56" s="50"/>
      <c r="E56" s="50"/>
      <c r="F56" s="50"/>
      <c r="G56" s="50"/>
      <c r="H56" s="50"/>
      <c r="I56" s="50"/>
      <c r="J56" s="50"/>
      <c r="K56" s="50"/>
      <c r="L56" s="61">
        <f aca="true" t="shared" si="1" ref="L56:L78">C56+F56*1+G56*2+H56*5+I56*10+J56*10+K56*3</f>
        <v>9999</v>
      </c>
    </row>
    <row r="57" spans="1:12" ht="12.75">
      <c r="A57" s="52">
        <v>2</v>
      </c>
      <c r="B57" s="53"/>
      <c r="C57" s="62">
        <v>9999</v>
      </c>
      <c r="D57" s="54"/>
      <c r="E57" s="54"/>
      <c r="F57" s="54"/>
      <c r="G57" s="54"/>
      <c r="H57" s="54"/>
      <c r="I57" s="54"/>
      <c r="J57" s="54"/>
      <c r="K57" s="54"/>
      <c r="L57" s="63">
        <f t="shared" si="1"/>
        <v>9999</v>
      </c>
    </row>
    <row r="58" spans="1:12" ht="12.75">
      <c r="A58" s="52">
        <v>3</v>
      </c>
      <c r="B58" s="53"/>
      <c r="C58" s="62">
        <v>9999</v>
      </c>
      <c r="D58" s="54"/>
      <c r="E58" s="54"/>
      <c r="F58" s="54"/>
      <c r="G58" s="54"/>
      <c r="H58" s="54"/>
      <c r="I58" s="54"/>
      <c r="J58" s="54"/>
      <c r="K58" s="54"/>
      <c r="L58" s="63">
        <f t="shared" si="1"/>
        <v>9999</v>
      </c>
    </row>
    <row r="59" spans="1:12" ht="12.75">
      <c r="A59" s="52">
        <v>4</v>
      </c>
      <c r="B59" s="53"/>
      <c r="C59" s="62">
        <v>9999</v>
      </c>
      <c r="D59" s="54"/>
      <c r="E59" s="54"/>
      <c r="F59" s="54"/>
      <c r="G59" s="54"/>
      <c r="H59" s="54"/>
      <c r="I59" s="54"/>
      <c r="J59" s="54"/>
      <c r="K59" s="54"/>
      <c r="L59" s="63">
        <f t="shared" si="1"/>
        <v>9999</v>
      </c>
    </row>
    <row r="60" spans="1:12" ht="12.75">
      <c r="A60" s="52">
        <v>5</v>
      </c>
      <c r="B60" s="53"/>
      <c r="C60" s="62">
        <v>9999</v>
      </c>
      <c r="D60" s="54"/>
      <c r="E60" s="54"/>
      <c r="F60" s="54"/>
      <c r="G60" s="54"/>
      <c r="H60" s="54"/>
      <c r="I60" s="54"/>
      <c r="J60" s="54"/>
      <c r="K60" s="54"/>
      <c r="L60" s="63">
        <f t="shared" si="1"/>
        <v>9999</v>
      </c>
    </row>
    <row r="61" spans="1:12" ht="12.75">
      <c r="A61" s="52">
        <v>6</v>
      </c>
      <c r="B61" s="53"/>
      <c r="C61" s="62">
        <v>9999</v>
      </c>
      <c r="D61" s="54"/>
      <c r="E61" s="54"/>
      <c r="F61" s="54"/>
      <c r="G61" s="54"/>
      <c r="H61" s="54"/>
      <c r="I61" s="54"/>
      <c r="J61" s="54"/>
      <c r="K61" s="54"/>
      <c r="L61" s="63">
        <f t="shared" si="1"/>
        <v>9999</v>
      </c>
    </row>
    <row r="62" spans="1:12" ht="12.75">
      <c r="A62" s="52">
        <v>7</v>
      </c>
      <c r="B62" s="53"/>
      <c r="C62" s="62">
        <v>9999</v>
      </c>
      <c r="D62" s="54"/>
      <c r="E62" s="54"/>
      <c r="F62" s="54"/>
      <c r="G62" s="54"/>
      <c r="H62" s="54"/>
      <c r="I62" s="54"/>
      <c r="J62" s="54"/>
      <c r="K62" s="54"/>
      <c r="L62" s="63">
        <f t="shared" si="1"/>
        <v>9999</v>
      </c>
    </row>
    <row r="63" spans="1:12" ht="12.75">
      <c r="A63" s="52">
        <v>8</v>
      </c>
      <c r="B63" s="53"/>
      <c r="C63" s="62">
        <v>9999</v>
      </c>
      <c r="D63" s="54"/>
      <c r="E63" s="54"/>
      <c r="F63" s="54"/>
      <c r="G63" s="54"/>
      <c r="H63" s="54"/>
      <c r="I63" s="54"/>
      <c r="J63" s="54"/>
      <c r="K63" s="54"/>
      <c r="L63" s="63">
        <f t="shared" si="1"/>
        <v>9999</v>
      </c>
    </row>
    <row r="64" spans="1:12" ht="12.75">
      <c r="A64" s="52">
        <v>9</v>
      </c>
      <c r="B64" s="53"/>
      <c r="C64" s="62">
        <v>9999</v>
      </c>
      <c r="D64" s="54"/>
      <c r="E64" s="54"/>
      <c r="F64" s="54"/>
      <c r="G64" s="54"/>
      <c r="H64" s="54"/>
      <c r="I64" s="54"/>
      <c r="J64" s="54"/>
      <c r="K64" s="54"/>
      <c r="L64" s="63">
        <f t="shared" si="1"/>
        <v>9999</v>
      </c>
    </row>
    <row r="65" spans="1:12" ht="12.75">
      <c r="A65" s="52">
        <v>10</v>
      </c>
      <c r="B65" s="53"/>
      <c r="C65" s="62">
        <v>9999</v>
      </c>
      <c r="D65" s="54"/>
      <c r="E65" s="54"/>
      <c r="F65" s="54"/>
      <c r="G65" s="54"/>
      <c r="H65" s="54"/>
      <c r="I65" s="54"/>
      <c r="J65" s="54"/>
      <c r="K65" s="54"/>
      <c r="L65" s="63">
        <f t="shared" si="1"/>
        <v>9999</v>
      </c>
    </row>
    <row r="66" spans="1:12" ht="12.75">
      <c r="A66" s="52">
        <v>11</v>
      </c>
      <c r="B66" s="53"/>
      <c r="C66" s="62">
        <v>9999</v>
      </c>
      <c r="D66" s="54"/>
      <c r="E66" s="54"/>
      <c r="F66" s="54"/>
      <c r="G66" s="54"/>
      <c r="H66" s="54"/>
      <c r="I66" s="54"/>
      <c r="J66" s="54"/>
      <c r="K66" s="54"/>
      <c r="L66" s="63">
        <f t="shared" si="1"/>
        <v>9999</v>
      </c>
    </row>
    <row r="67" spans="1:12" ht="12.75">
      <c r="A67" s="52">
        <v>12</v>
      </c>
      <c r="B67" s="53"/>
      <c r="C67" s="62">
        <v>9999</v>
      </c>
      <c r="D67" s="54"/>
      <c r="E67" s="54"/>
      <c r="F67" s="54"/>
      <c r="G67" s="54"/>
      <c r="H67" s="54"/>
      <c r="I67" s="54"/>
      <c r="J67" s="54"/>
      <c r="K67" s="54"/>
      <c r="L67" s="63">
        <f t="shared" si="1"/>
        <v>9999</v>
      </c>
    </row>
    <row r="68" spans="1:12" ht="12.75">
      <c r="A68" s="52">
        <v>13</v>
      </c>
      <c r="B68" s="53"/>
      <c r="C68" s="62">
        <v>9999</v>
      </c>
      <c r="D68" s="54"/>
      <c r="E68" s="54"/>
      <c r="F68" s="54"/>
      <c r="G68" s="54"/>
      <c r="H68" s="54"/>
      <c r="I68" s="54"/>
      <c r="J68" s="54"/>
      <c r="K68" s="54"/>
      <c r="L68" s="63">
        <f t="shared" si="1"/>
        <v>9999</v>
      </c>
    </row>
    <row r="69" spans="1:12" ht="12.75">
      <c r="A69" s="52">
        <v>14</v>
      </c>
      <c r="B69" s="53"/>
      <c r="C69" s="62">
        <v>9999</v>
      </c>
      <c r="D69" s="54"/>
      <c r="E69" s="54"/>
      <c r="F69" s="54"/>
      <c r="G69" s="54"/>
      <c r="H69" s="54"/>
      <c r="I69" s="54"/>
      <c r="J69" s="54"/>
      <c r="K69" s="54"/>
      <c r="L69" s="63">
        <f t="shared" si="1"/>
        <v>9999</v>
      </c>
    </row>
    <row r="70" spans="1:12" ht="12.75">
      <c r="A70" s="52">
        <v>15</v>
      </c>
      <c r="B70" s="53"/>
      <c r="C70" s="62">
        <v>9999</v>
      </c>
      <c r="D70" s="54"/>
      <c r="E70" s="54"/>
      <c r="F70" s="54"/>
      <c r="G70" s="54"/>
      <c r="H70" s="54"/>
      <c r="I70" s="54"/>
      <c r="J70" s="54"/>
      <c r="K70" s="54"/>
      <c r="L70" s="63">
        <f t="shared" si="1"/>
        <v>9999</v>
      </c>
    </row>
    <row r="71" spans="1:12" ht="12.75">
      <c r="A71" s="52">
        <v>16</v>
      </c>
      <c r="B71" s="53"/>
      <c r="C71" s="62">
        <v>9999</v>
      </c>
      <c r="D71" s="54"/>
      <c r="E71" s="54"/>
      <c r="F71" s="54"/>
      <c r="G71" s="54"/>
      <c r="H71" s="54"/>
      <c r="I71" s="54"/>
      <c r="J71" s="54"/>
      <c r="K71" s="54"/>
      <c r="L71" s="63">
        <f t="shared" si="1"/>
        <v>9999</v>
      </c>
    </row>
    <row r="72" spans="1:12" ht="12.75">
      <c r="A72" s="52">
        <v>17</v>
      </c>
      <c r="B72" s="53"/>
      <c r="C72" s="62">
        <v>9999</v>
      </c>
      <c r="D72" s="54"/>
      <c r="E72" s="54"/>
      <c r="F72" s="54"/>
      <c r="G72" s="54"/>
      <c r="H72" s="54"/>
      <c r="I72" s="54"/>
      <c r="J72" s="54"/>
      <c r="K72" s="54"/>
      <c r="L72" s="63">
        <f t="shared" si="1"/>
        <v>9999</v>
      </c>
    </row>
    <row r="73" spans="1:12" ht="12.75">
      <c r="A73" s="52">
        <v>18</v>
      </c>
      <c r="B73" s="53"/>
      <c r="C73" s="62">
        <v>9999</v>
      </c>
      <c r="D73" s="54"/>
      <c r="E73" s="54"/>
      <c r="F73" s="54"/>
      <c r="G73" s="54"/>
      <c r="H73" s="54"/>
      <c r="I73" s="54"/>
      <c r="J73" s="54"/>
      <c r="K73" s="54"/>
      <c r="L73" s="63">
        <f t="shared" si="1"/>
        <v>9999</v>
      </c>
    </row>
    <row r="74" spans="1:12" ht="12.75">
      <c r="A74" s="52">
        <v>19</v>
      </c>
      <c r="B74" s="55"/>
      <c r="C74" s="62">
        <v>9999</v>
      </c>
      <c r="D74" s="54"/>
      <c r="E74" s="54"/>
      <c r="F74" s="54"/>
      <c r="G74" s="54"/>
      <c r="H74" s="54"/>
      <c r="I74" s="54"/>
      <c r="J74" s="54"/>
      <c r="K74" s="54"/>
      <c r="L74" s="63">
        <f t="shared" si="1"/>
        <v>9999</v>
      </c>
    </row>
    <row r="75" spans="1:12" ht="12.75">
      <c r="A75" s="52">
        <v>20</v>
      </c>
      <c r="B75" s="53"/>
      <c r="C75" s="62">
        <v>9999</v>
      </c>
      <c r="D75" s="54"/>
      <c r="E75" s="54"/>
      <c r="F75" s="54"/>
      <c r="G75" s="54"/>
      <c r="H75" s="54"/>
      <c r="I75" s="54"/>
      <c r="J75" s="54"/>
      <c r="K75" s="54"/>
      <c r="L75" s="63">
        <f t="shared" si="1"/>
        <v>9999</v>
      </c>
    </row>
    <row r="76" spans="1:12" ht="12.75">
      <c r="A76" s="52">
        <v>21</v>
      </c>
      <c r="B76" s="53" t="s">
        <v>23</v>
      </c>
      <c r="C76" s="62">
        <v>9999</v>
      </c>
      <c r="D76" s="54"/>
      <c r="E76" s="54"/>
      <c r="F76" s="54"/>
      <c r="G76" s="54"/>
      <c r="H76" s="54"/>
      <c r="I76" s="54"/>
      <c r="J76" s="54"/>
      <c r="K76" s="54"/>
      <c r="L76" s="63">
        <f t="shared" si="1"/>
        <v>9999</v>
      </c>
    </row>
    <row r="77" spans="1:12" ht="12.75">
      <c r="A77" s="52">
        <v>22</v>
      </c>
      <c r="B77" s="53" t="s">
        <v>23</v>
      </c>
      <c r="C77" s="62">
        <v>9999</v>
      </c>
      <c r="D77" s="54"/>
      <c r="E77" s="54"/>
      <c r="F77" s="54"/>
      <c r="G77" s="54"/>
      <c r="H77" s="54"/>
      <c r="I77" s="54"/>
      <c r="J77" s="54"/>
      <c r="K77" s="54"/>
      <c r="L77" s="63">
        <f t="shared" si="1"/>
        <v>9999</v>
      </c>
    </row>
    <row r="78" spans="1:12" ht="13.5" thickBot="1">
      <c r="A78" s="56">
        <v>23</v>
      </c>
      <c r="B78" s="57" t="s">
        <v>23</v>
      </c>
      <c r="C78" s="64">
        <v>9999</v>
      </c>
      <c r="D78" s="58"/>
      <c r="E78" s="58"/>
      <c r="F78" s="58"/>
      <c r="G78" s="58"/>
      <c r="H78" s="58"/>
      <c r="I78" s="58"/>
      <c r="J78" s="58"/>
      <c r="K78" s="58"/>
      <c r="L78" s="65">
        <f t="shared" si="1"/>
        <v>9999</v>
      </c>
    </row>
    <row r="79" ht="13.5" thickBot="1"/>
    <row r="80" spans="1:12" ht="13.5" thickBot="1">
      <c r="A80" s="59"/>
      <c r="B80" s="4" t="s">
        <v>27</v>
      </c>
      <c r="C80" s="192">
        <v>3</v>
      </c>
      <c r="D80" s="192"/>
      <c r="E80" s="192"/>
      <c r="F80" s="192"/>
      <c r="G80" s="192"/>
      <c r="H80" s="192"/>
      <c r="I80" s="192"/>
      <c r="J80" s="192"/>
      <c r="K80" s="192"/>
      <c r="L80" s="192"/>
    </row>
    <row r="81" spans="1:12" ht="13.5" thickBot="1">
      <c r="A81" s="24" t="s">
        <v>0</v>
      </c>
      <c r="B81" s="67" t="s">
        <v>25</v>
      </c>
      <c r="C81" s="37" t="s">
        <v>1</v>
      </c>
      <c r="D81" s="38" t="s">
        <v>2</v>
      </c>
      <c r="E81" s="38" t="s">
        <v>3</v>
      </c>
      <c r="F81" s="38" t="s">
        <v>4</v>
      </c>
      <c r="G81" s="38" t="s">
        <v>5</v>
      </c>
      <c r="H81" s="38" t="s">
        <v>6</v>
      </c>
      <c r="I81" s="38" t="s">
        <v>7</v>
      </c>
      <c r="J81" s="38" t="s">
        <v>8</v>
      </c>
      <c r="K81" s="38" t="s">
        <v>9</v>
      </c>
      <c r="L81" s="39" t="s">
        <v>12</v>
      </c>
    </row>
    <row r="82" spans="1:12" ht="12.75">
      <c r="A82" s="48">
        <v>1</v>
      </c>
      <c r="B82" s="49"/>
      <c r="C82" s="60">
        <v>9999</v>
      </c>
      <c r="D82" s="50"/>
      <c r="E82" s="50"/>
      <c r="F82" s="50"/>
      <c r="G82" s="50"/>
      <c r="H82" s="50"/>
      <c r="I82" s="50"/>
      <c r="J82" s="50"/>
      <c r="K82" s="50"/>
      <c r="L82" s="61">
        <f aca="true" t="shared" si="2" ref="L82:L104">C82+F82*1+G82*2+H82*5+I82*10+J82*10+K82*3</f>
        <v>9999</v>
      </c>
    </row>
    <row r="83" spans="1:12" ht="12.75">
      <c r="A83" s="52">
        <v>2</v>
      </c>
      <c r="B83" s="53"/>
      <c r="C83" s="62">
        <v>9999</v>
      </c>
      <c r="D83" s="54"/>
      <c r="E83" s="54"/>
      <c r="F83" s="54"/>
      <c r="G83" s="54"/>
      <c r="H83" s="54"/>
      <c r="I83" s="54"/>
      <c r="J83" s="54"/>
      <c r="K83" s="54"/>
      <c r="L83" s="63">
        <f t="shared" si="2"/>
        <v>9999</v>
      </c>
    </row>
    <row r="84" spans="1:12" ht="12.75">
      <c r="A84" s="52">
        <v>3</v>
      </c>
      <c r="B84" s="53"/>
      <c r="C84" s="62">
        <v>9999</v>
      </c>
      <c r="D84" s="54"/>
      <c r="E84" s="54"/>
      <c r="F84" s="54"/>
      <c r="G84" s="54"/>
      <c r="H84" s="54"/>
      <c r="I84" s="54"/>
      <c r="J84" s="54"/>
      <c r="K84" s="54"/>
      <c r="L84" s="63">
        <f t="shared" si="2"/>
        <v>9999</v>
      </c>
    </row>
    <row r="85" spans="1:12" ht="12.75">
      <c r="A85" s="52">
        <v>4</v>
      </c>
      <c r="B85" s="53"/>
      <c r="C85" s="62">
        <v>9999</v>
      </c>
      <c r="D85" s="54"/>
      <c r="E85" s="54"/>
      <c r="F85" s="54"/>
      <c r="G85" s="54"/>
      <c r="H85" s="54"/>
      <c r="I85" s="54"/>
      <c r="J85" s="54"/>
      <c r="K85" s="54"/>
      <c r="L85" s="63">
        <f t="shared" si="2"/>
        <v>9999</v>
      </c>
    </row>
    <row r="86" spans="1:12" ht="12.75">
      <c r="A86" s="52">
        <v>5</v>
      </c>
      <c r="B86" s="53"/>
      <c r="C86" s="62">
        <v>9999</v>
      </c>
      <c r="D86" s="54"/>
      <c r="E86" s="54"/>
      <c r="F86" s="54"/>
      <c r="G86" s="54"/>
      <c r="H86" s="54"/>
      <c r="I86" s="54"/>
      <c r="J86" s="54"/>
      <c r="K86" s="54"/>
      <c r="L86" s="63">
        <f t="shared" si="2"/>
        <v>9999</v>
      </c>
    </row>
    <row r="87" spans="1:12" ht="12.75">
      <c r="A87" s="52">
        <v>6</v>
      </c>
      <c r="B87" s="53"/>
      <c r="C87" s="62">
        <v>9999</v>
      </c>
      <c r="D87" s="54"/>
      <c r="E87" s="54"/>
      <c r="F87" s="54"/>
      <c r="G87" s="54"/>
      <c r="H87" s="54"/>
      <c r="I87" s="54"/>
      <c r="J87" s="54"/>
      <c r="K87" s="54"/>
      <c r="L87" s="63">
        <f t="shared" si="2"/>
        <v>9999</v>
      </c>
    </row>
    <row r="88" spans="1:12" ht="12.75">
      <c r="A88" s="52">
        <v>7</v>
      </c>
      <c r="B88" s="53"/>
      <c r="C88" s="62">
        <v>9999</v>
      </c>
      <c r="D88" s="54"/>
      <c r="E88" s="54"/>
      <c r="F88" s="54"/>
      <c r="G88" s="54"/>
      <c r="H88" s="54"/>
      <c r="I88" s="54"/>
      <c r="J88" s="54"/>
      <c r="K88" s="54"/>
      <c r="L88" s="63">
        <f t="shared" si="2"/>
        <v>9999</v>
      </c>
    </row>
    <row r="89" spans="1:12" ht="12.75">
      <c r="A89" s="52">
        <v>8</v>
      </c>
      <c r="B89" s="53"/>
      <c r="C89" s="62">
        <v>9999</v>
      </c>
      <c r="D89" s="54"/>
      <c r="E89" s="54"/>
      <c r="F89" s="54"/>
      <c r="G89" s="54"/>
      <c r="H89" s="54"/>
      <c r="I89" s="54"/>
      <c r="J89" s="54"/>
      <c r="K89" s="54"/>
      <c r="L89" s="63">
        <f t="shared" si="2"/>
        <v>9999</v>
      </c>
    </row>
    <row r="90" spans="1:12" ht="12.75">
      <c r="A90" s="52">
        <v>9</v>
      </c>
      <c r="B90" s="53"/>
      <c r="C90" s="62">
        <v>9999</v>
      </c>
      <c r="D90" s="54"/>
      <c r="E90" s="54"/>
      <c r="F90" s="54"/>
      <c r="G90" s="54"/>
      <c r="H90" s="54"/>
      <c r="I90" s="54"/>
      <c r="J90" s="54"/>
      <c r="K90" s="54"/>
      <c r="L90" s="63">
        <f t="shared" si="2"/>
        <v>9999</v>
      </c>
    </row>
    <row r="91" spans="1:12" ht="12.75">
      <c r="A91" s="52">
        <v>10</v>
      </c>
      <c r="B91" s="53"/>
      <c r="C91" s="62">
        <v>9999</v>
      </c>
      <c r="D91" s="54"/>
      <c r="E91" s="54"/>
      <c r="F91" s="54"/>
      <c r="G91" s="54"/>
      <c r="H91" s="54"/>
      <c r="I91" s="54"/>
      <c r="J91" s="54"/>
      <c r="K91" s="54"/>
      <c r="L91" s="63">
        <f t="shared" si="2"/>
        <v>9999</v>
      </c>
    </row>
    <row r="92" spans="1:12" ht="12.75">
      <c r="A92" s="52">
        <v>11</v>
      </c>
      <c r="B92" s="53"/>
      <c r="C92" s="62">
        <v>9999</v>
      </c>
      <c r="D92" s="54"/>
      <c r="E92" s="54"/>
      <c r="F92" s="54"/>
      <c r="G92" s="54"/>
      <c r="H92" s="54"/>
      <c r="I92" s="54"/>
      <c r="J92" s="54"/>
      <c r="K92" s="54"/>
      <c r="L92" s="63">
        <f t="shared" si="2"/>
        <v>9999</v>
      </c>
    </row>
    <row r="93" spans="1:12" ht="12.75">
      <c r="A93" s="52">
        <v>12</v>
      </c>
      <c r="B93" s="53"/>
      <c r="C93" s="62">
        <v>9999</v>
      </c>
      <c r="D93" s="54"/>
      <c r="E93" s="54"/>
      <c r="F93" s="54"/>
      <c r="G93" s="54"/>
      <c r="H93" s="54"/>
      <c r="I93" s="54"/>
      <c r="J93" s="54"/>
      <c r="K93" s="54"/>
      <c r="L93" s="63">
        <f t="shared" si="2"/>
        <v>9999</v>
      </c>
    </row>
    <row r="94" spans="1:12" ht="12.75">
      <c r="A94" s="52">
        <v>13</v>
      </c>
      <c r="B94" s="53"/>
      <c r="C94" s="62">
        <v>9999</v>
      </c>
      <c r="D94" s="54"/>
      <c r="E94" s="54"/>
      <c r="F94" s="54"/>
      <c r="G94" s="54"/>
      <c r="H94" s="54"/>
      <c r="I94" s="54"/>
      <c r="J94" s="54"/>
      <c r="K94" s="54"/>
      <c r="L94" s="63">
        <f t="shared" si="2"/>
        <v>9999</v>
      </c>
    </row>
    <row r="95" spans="1:12" ht="12.75">
      <c r="A95" s="52">
        <v>14</v>
      </c>
      <c r="B95" s="53"/>
      <c r="C95" s="62">
        <v>9999</v>
      </c>
      <c r="D95" s="54"/>
      <c r="E95" s="54"/>
      <c r="F95" s="54"/>
      <c r="G95" s="54"/>
      <c r="H95" s="54"/>
      <c r="I95" s="54"/>
      <c r="J95" s="54"/>
      <c r="K95" s="54"/>
      <c r="L95" s="63">
        <f t="shared" si="2"/>
        <v>9999</v>
      </c>
    </row>
    <row r="96" spans="1:12" ht="12.75">
      <c r="A96" s="52">
        <v>15</v>
      </c>
      <c r="B96" s="53"/>
      <c r="C96" s="62">
        <v>9999</v>
      </c>
      <c r="D96" s="54"/>
      <c r="E96" s="54"/>
      <c r="F96" s="54"/>
      <c r="G96" s="54"/>
      <c r="H96" s="54"/>
      <c r="I96" s="54"/>
      <c r="J96" s="54"/>
      <c r="K96" s="54"/>
      <c r="L96" s="63">
        <f t="shared" si="2"/>
        <v>9999</v>
      </c>
    </row>
    <row r="97" spans="1:12" ht="12.75">
      <c r="A97" s="52">
        <v>16</v>
      </c>
      <c r="B97" s="53"/>
      <c r="C97" s="62">
        <v>9999</v>
      </c>
      <c r="D97" s="54"/>
      <c r="E97" s="54"/>
      <c r="F97" s="54"/>
      <c r="G97" s="54"/>
      <c r="H97" s="54"/>
      <c r="I97" s="54"/>
      <c r="J97" s="54"/>
      <c r="K97" s="54"/>
      <c r="L97" s="63">
        <f t="shared" si="2"/>
        <v>9999</v>
      </c>
    </row>
    <row r="98" spans="1:12" ht="12.75">
      <c r="A98" s="52">
        <v>17</v>
      </c>
      <c r="B98" s="53"/>
      <c r="C98" s="62">
        <v>9999</v>
      </c>
      <c r="D98" s="54"/>
      <c r="E98" s="54"/>
      <c r="F98" s="54"/>
      <c r="G98" s="54"/>
      <c r="H98" s="54"/>
      <c r="I98" s="54"/>
      <c r="J98" s="54"/>
      <c r="K98" s="54"/>
      <c r="L98" s="63">
        <f t="shared" si="2"/>
        <v>9999</v>
      </c>
    </row>
    <row r="99" spans="1:12" ht="12.75">
      <c r="A99" s="52">
        <v>18</v>
      </c>
      <c r="B99" s="53"/>
      <c r="C99" s="62">
        <v>9999</v>
      </c>
      <c r="D99" s="54"/>
      <c r="E99" s="54"/>
      <c r="F99" s="54"/>
      <c r="G99" s="54"/>
      <c r="H99" s="54"/>
      <c r="I99" s="54"/>
      <c r="J99" s="54"/>
      <c r="K99" s="54"/>
      <c r="L99" s="63">
        <f t="shared" si="2"/>
        <v>9999</v>
      </c>
    </row>
    <row r="100" spans="1:12" ht="12.75">
      <c r="A100" s="52">
        <v>19</v>
      </c>
      <c r="B100" s="55"/>
      <c r="C100" s="62">
        <v>9999</v>
      </c>
      <c r="D100" s="54"/>
      <c r="E100" s="54"/>
      <c r="F100" s="54"/>
      <c r="G100" s="54"/>
      <c r="H100" s="54"/>
      <c r="I100" s="54"/>
      <c r="J100" s="54"/>
      <c r="K100" s="54"/>
      <c r="L100" s="63">
        <f t="shared" si="2"/>
        <v>9999</v>
      </c>
    </row>
    <row r="101" spans="1:12" ht="12.75">
      <c r="A101" s="52">
        <v>20</v>
      </c>
      <c r="B101" s="53"/>
      <c r="C101" s="62">
        <v>9999</v>
      </c>
      <c r="D101" s="54"/>
      <c r="E101" s="54"/>
      <c r="F101" s="54"/>
      <c r="G101" s="54"/>
      <c r="H101" s="54"/>
      <c r="I101" s="54"/>
      <c r="J101" s="54"/>
      <c r="K101" s="54"/>
      <c r="L101" s="63">
        <f t="shared" si="2"/>
        <v>9999</v>
      </c>
    </row>
    <row r="102" spans="1:12" ht="12.75">
      <c r="A102" s="52">
        <v>21</v>
      </c>
      <c r="B102" s="53" t="s">
        <v>23</v>
      </c>
      <c r="C102" s="62">
        <v>9999</v>
      </c>
      <c r="D102" s="54"/>
      <c r="E102" s="54"/>
      <c r="F102" s="54"/>
      <c r="G102" s="54"/>
      <c r="H102" s="54"/>
      <c r="I102" s="54"/>
      <c r="J102" s="54"/>
      <c r="K102" s="54"/>
      <c r="L102" s="63">
        <f t="shared" si="2"/>
        <v>9999</v>
      </c>
    </row>
    <row r="103" spans="1:12" ht="12.75">
      <c r="A103" s="52">
        <v>22</v>
      </c>
      <c r="B103" s="53" t="s">
        <v>23</v>
      </c>
      <c r="C103" s="62">
        <v>9999</v>
      </c>
      <c r="D103" s="54"/>
      <c r="E103" s="54"/>
      <c r="F103" s="54"/>
      <c r="G103" s="54"/>
      <c r="H103" s="54"/>
      <c r="I103" s="54"/>
      <c r="J103" s="54"/>
      <c r="K103" s="54"/>
      <c r="L103" s="63">
        <f t="shared" si="2"/>
        <v>9999</v>
      </c>
    </row>
    <row r="104" spans="1:12" ht="13.5" thickBot="1">
      <c r="A104" s="56">
        <v>23</v>
      </c>
      <c r="B104" s="57" t="s">
        <v>23</v>
      </c>
      <c r="C104" s="64">
        <v>9999</v>
      </c>
      <c r="D104" s="58"/>
      <c r="E104" s="58"/>
      <c r="F104" s="58"/>
      <c r="G104" s="58"/>
      <c r="H104" s="58"/>
      <c r="I104" s="58"/>
      <c r="J104" s="58"/>
      <c r="K104" s="58"/>
      <c r="L104" s="65">
        <f t="shared" si="2"/>
        <v>9999</v>
      </c>
    </row>
    <row r="105" ht="13.5" thickBot="1"/>
    <row r="106" spans="1:12" ht="13.5" thickBot="1">
      <c r="A106" s="59"/>
      <c r="B106" s="4" t="s">
        <v>28</v>
      </c>
      <c r="C106" s="192">
        <v>3</v>
      </c>
      <c r="D106" s="192"/>
      <c r="E106" s="192"/>
      <c r="F106" s="192"/>
      <c r="G106" s="192"/>
      <c r="H106" s="192"/>
      <c r="I106" s="192"/>
      <c r="J106" s="192"/>
      <c r="K106" s="192"/>
      <c r="L106" s="192"/>
    </row>
    <row r="107" spans="1:12" ht="13.5" thickBot="1">
      <c r="A107" s="24" t="s">
        <v>0</v>
      </c>
      <c r="B107" s="67" t="s">
        <v>25</v>
      </c>
      <c r="C107" s="37" t="s">
        <v>1</v>
      </c>
      <c r="D107" s="38" t="s">
        <v>2</v>
      </c>
      <c r="E107" s="38" t="s">
        <v>3</v>
      </c>
      <c r="F107" s="38" t="s">
        <v>4</v>
      </c>
      <c r="G107" s="38" t="s">
        <v>5</v>
      </c>
      <c r="H107" s="38" t="s">
        <v>6</v>
      </c>
      <c r="I107" s="38" t="s">
        <v>7</v>
      </c>
      <c r="J107" s="38" t="s">
        <v>8</v>
      </c>
      <c r="K107" s="38" t="s">
        <v>9</v>
      </c>
      <c r="L107" s="39" t="s">
        <v>12</v>
      </c>
    </row>
    <row r="108" spans="1:12" ht="12.75">
      <c r="A108" s="48">
        <v>1</v>
      </c>
      <c r="B108" s="49"/>
      <c r="C108" s="60">
        <v>9999</v>
      </c>
      <c r="D108" s="50"/>
      <c r="E108" s="50"/>
      <c r="F108" s="50"/>
      <c r="G108" s="50"/>
      <c r="H108" s="50"/>
      <c r="I108" s="50"/>
      <c r="J108" s="50"/>
      <c r="K108" s="50"/>
      <c r="L108" s="61">
        <f aca="true" t="shared" si="3" ref="L108:L120">C108+F108*1+G108*2+H108*5+I108*10+J108*10+K108*3</f>
        <v>9999</v>
      </c>
    </row>
    <row r="109" spans="1:12" ht="12.75">
      <c r="A109" s="52">
        <v>2</v>
      </c>
      <c r="B109" s="53"/>
      <c r="C109" s="62">
        <v>9999</v>
      </c>
      <c r="D109" s="54"/>
      <c r="E109" s="54"/>
      <c r="F109" s="54"/>
      <c r="G109" s="54"/>
      <c r="H109" s="54"/>
      <c r="I109" s="54"/>
      <c r="J109" s="54"/>
      <c r="K109" s="54"/>
      <c r="L109" s="63">
        <f t="shared" si="3"/>
        <v>9999</v>
      </c>
    </row>
    <row r="110" spans="1:12" ht="12.75">
      <c r="A110" s="52">
        <v>3</v>
      </c>
      <c r="B110" s="53"/>
      <c r="C110" s="62">
        <v>9999</v>
      </c>
      <c r="D110" s="54"/>
      <c r="E110" s="54"/>
      <c r="F110" s="54"/>
      <c r="G110" s="54"/>
      <c r="H110" s="54"/>
      <c r="I110" s="54"/>
      <c r="J110" s="54"/>
      <c r="K110" s="54"/>
      <c r="L110" s="63">
        <f t="shared" si="3"/>
        <v>9999</v>
      </c>
    </row>
    <row r="111" spans="1:12" ht="12.75">
      <c r="A111" s="52">
        <v>4</v>
      </c>
      <c r="B111" s="53"/>
      <c r="C111" s="62">
        <v>9999</v>
      </c>
      <c r="D111" s="54"/>
      <c r="E111" s="54"/>
      <c r="F111" s="54"/>
      <c r="G111" s="54"/>
      <c r="H111" s="54"/>
      <c r="I111" s="54"/>
      <c r="J111" s="54"/>
      <c r="K111" s="54"/>
      <c r="L111" s="63">
        <f t="shared" si="3"/>
        <v>9999</v>
      </c>
    </row>
    <row r="112" spans="1:12" ht="12.75">
      <c r="A112" s="52">
        <v>5</v>
      </c>
      <c r="B112" s="53"/>
      <c r="C112" s="62">
        <v>9999</v>
      </c>
      <c r="D112" s="54"/>
      <c r="E112" s="54"/>
      <c r="F112" s="54"/>
      <c r="G112" s="54"/>
      <c r="H112" s="54"/>
      <c r="I112" s="54"/>
      <c r="J112" s="54"/>
      <c r="K112" s="54"/>
      <c r="L112" s="63">
        <f t="shared" si="3"/>
        <v>9999</v>
      </c>
    </row>
    <row r="113" spans="1:12" ht="12.75">
      <c r="A113" s="52">
        <v>6</v>
      </c>
      <c r="B113" s="53"/>
      <c r="C113" s="62">
        <v>9999</v>
      </c>
      <c r="D113" s="54"/>
      <c r="E113" s="54"/>
      <c r="F113" s="54"/>
      <c r="G113" s="54"/>
      <c r="H113" s="54"/>
      <c r="I113" s="54"/>
      <c r="J113" s="54"/>
      <c r="K113" s="54"/>
      <c r="L113" s="63">
        <f t="shared" si="3"/>
        <v>9999</v>
      </c>
    </row>
    <row r="114" spans="1:12" ht="12.75">
      <c r="A114" s="52">
        <v>7</v>
      </c>
      <c r="B114" s="53"/>
      <c r="C114" s="62">
        <v>9999</v>
      </c>
      <c r="D114" s="54"/>
      <c r="E114" s="54"/>
      <c r="F114" s="54"/>
      <c r="G114" s="54"/>
      <c r="H114" s="54"/>
      <c r="I114" s="54"/>
      <c r="J114" s="54"/>
      <c r="K114" s="54"/>
      <c r="L114" s="63">
        <f t="shared" si="3"/>
        <v>9999</v>
      </c>
    </row>
    <row r="115" spans="1:12" ht="12.75">
      <c r="A115" s="52">
        <v>8</v>
      </c>
      <c r="B115" s="53"/>
      <c r="C115" s="62">
        <v>9999</v>
      </c>
      <c r="D115" s="54"/>
      <c r="E115" s="54"/>
      <c r="F115" s="54"/>
      <c r="G115" s="54"/>
      <c r="H115" s="54"/>
      <c r="I115" s="54"/>
      <c r="J115" s="54"/>
      <c r="K115" s="54"/>
      <c r="L115" s="63">
        <f t="shared" si="3"/>
        <v>9999</v>
      </c>
    </row>
    <row r="116" spans="1:12" ht="12.75">
      <c r="A116" s="52">
        <v>9</v>
      </c>
      <c r="B116" s="53"/>
      <c r="C116" s="62">
        <v>9999</v>
      </c>
      <c r="D116" s="54"/>
      <c r="E116" s="54"/>
      <c r="F116" s="54"/>
      <c r="G116" s="54"/>
      <c r="H116" s="54"/>
      <c r="I116" s="54"/>
      <c r="J116" s="54"/>
      <c r="K116" s="54"/>
      <c r="L116" s="63">
        <f t="shared" si="3"/>
        <v>9999</v>
      </c>
    </row>
    <row r="117" spans="1:12" ht="12.75">
      <c r="A117" s="52">
        <v>10</v>
      </c>
      <c r="B117" s="53"/>
      <c r="C117" s="62">
        <v>9999</v>
      </c>
      <c r="D117" s="54"/>
      <c r="E117" s="54"/>
      <c r="F117" s="54"/>
      <c r="G117" s="54"/>
      <c r="H117" s="54"/>
      <c r="I117" s="54"/>
      <c r="J117" s="54"/>
      <c r="K117" s="54"/>
      <c r="L117" s="63">
        <f t="shared" si="3"/>
        <v>9999</v>
      </c>
    </row>
    <row r="118" spans="1:12" ht="12.75">
      <c r="A118" s="52">
        <v>11</v>
      </c>
      <c r="B118" s="53" t="s">
        <v>23</v>
      </c>
      <c r="C118" s="62">
        <v>9999</v>
      </c>
      <c r="D118" s="54"/>
      <c r="E118" s="54"/>
      <c r="F118" s="54"/>
      <c r="G118" s="54"/>
      <c r="H118" s="54"/>
      <c r="I118" s="54"/>
      <c r="J118" s="54"/>
      <c r="K118" s="54"/>
      <c r="L118" s="63">
        <f t="shared" si="3"/>
        <v>9999</v>
      </c>
    </row>
    <row r="119" spans="1:12" ht="12.75">
      <c r="A119" s="52">
        <v>12</v>
      </c>
      <c r="B119" s="53" t="s">
        <v>23</v>
      </c>
      <c r="C119" s="62">
        <v>9999</v>
      </c>
      <c r="D119" s="54"/>
      <c r="E119" s="54"/>
      <c r="F119" s="54"/>
      <c r="G119" s="54"/>
      <c r="H119" s="54"/>
      <c r="I119" s="54"/>
      <c r="J119" s="54"/>
      <c r="K119" s="54"/>
      <c r="L119" s="63">
        <f t="shared" si="3"/>
        <v>9999</v>
      </c>
    </row>
    <row r="120" spans="1:12" ht="13.5" thickBot="1">
      <c r="A120" s="56">
        <v>13</v>
      </c>
      <c r="B120" s="57" t="s">
        <v>23</v>
      </c>
      <c r="C120" s="64">
        <v>9999</v>
      </c>
      <c r="D120" s="58"/>
      <c r="E120" s="58"/>
      <c r="F120" s="58"/>
      <c r="G120" s="58"/>
      <c r="H120" s="58"/>
      <c r="I120" s="58"/>
      <c r="J120" s="58"/>
      <c r="K120" s="58"/>
      <c r="L120" s="65">
        <f t="shared" si="3"/>
        <v>9999</v>
      </c>
    </row>
  </sheetData>
  <sheetProtection/>
  <mergeCells count="6">
    <mergeCell ref="C3:L3"/>
    <mergeCell ref="C1:L1"/>
    <mergeCell ref="C4:L4"/>
    <mergeCell ref="C106:L106"/>
    <mergeCell ref="C80:L80"/>
    <mergeCell ref="C54:L54"/>
  </mergeCells>
  <printOptions/>
  <pageMargins left="0.25" right="0.7479166666666667" top="0.6597222222222222" bottom="0.7701388888888889" header="0.5118055555555556" footer="0.511805555555555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28"/>
  <sheetViews>
    <sheetView zoomScalePageLayoutView="0" workbookViewId="0" topLeftCell="A1">
      <pane xSplit="2" ySplit="3" topLeftCell="C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V29" sqref="AV28:AV29"/>
    </sheetView>
  </sheetViews>
  <sheetFormatPr defaultColWidth="9.00390625" defaultRowHeight="12.75"/>
  <cols>
    <col min="1" max="1" width="4.125" style="0" customWidth="1"/>
    <col min="2" max="2" width="29.875" style="0" customWidth="1"/>
    <col min="3" max="3" width="6.125" style="0" customWidth="1"/>
    <col min="4" max="4" width="3.625" style="0" customWidth="1"/>
    <col min="5" max="7" width="2.25390625" style="0" customWidth="1"/>
    <col min="8" max="8" width="4.125" style="0" customWidth="1"/>
    <col min="9" max="9" width="4.375" style="0" customWidth="1"/>
    <col min="10" max="10" width="5.125" style="0" customWidth="1"/>
    <col min="11" max="11" width="6.25390625" style="1" customWidth="1"/>
    <col min="12" max="12" width="6.75390625" style="0" customWidth="1"/>
    <col min="13" max="13" width="6.00390625" style="0" customWidth="1"/>
    <col min="14" max="14" width="3.625" style="0" customWidth="1"/>
    <col min="15" max="17" width="2.25390625" style="0" customWidth="1"/>
    <col min="18" max="18" width="4.125" style="0" customWidth="1"/>
    <col min="19" max="19" width="4.375" style="0" customWidth="1"/>
    <col min="20" max="20" width="5.125" style="0" customWidth="1"/>
    <col min="21" max="21" width="6.25390625" style="0" customWidth="1"/>
    <col min="22" max="22" width="6.75390625" style="0" customWidth="1"/>
    <col min="23" max="23" width="5.375" style="0" customWidth="1"/>
    <col min="24" max="24" width="3.625" style="0" customWidth="1"/>
    <col min="25" max="27" width="2.25390625" style="0" customWidth="1"/>
    <col min="28" max="28" width="4.125" style="0" customWidth="1"/>
    <col min="29" max="29" width="4.375" style="0" customWidth="1"/>
    <col min="30" max="30" width="5.125" style="0" customWidth="1"/>
    <col min="31" max="31" width="6.25390625" style="0" customWidth="1"/>
    <col min="32" max="32" width="6.75390625" style="0" customWidth="1"/>
    <col min="33" max="33" width="6.125" style="0" customWidth="1"/>
    <col min="34" max="34" width="3.625" style="0" customWidth="1"/>
    <col min="35" max="37" width="2.75390625" style="0" customWidth="1"/>
    <col min="38" max="38" width="4.125" style="0" customWidth="1"/>
    <col min="39" max="39" width="4.375" style="0" customWidth="1"/>
    <col min="40" max="40" width="5.125" style="0" customWidth="1"/>
    <col min="41" max="41" width="6.25390625" style="0" customWidth="1"/>
    <col min="42" max="42" width="6.75390625" style="0" customWidth="1"/>
    <col min="43" max="43" width="3.875" style="2" customWidth="1"/>
    <col min="44" max="46" width="7.75390625" style="0" customWidth="1"/>
    <col min="47" max="47" width="8.375" style="0" customWidth="1"/>
    <col min="48" max="48" width="11.625" style="0" customWidth="1"/>
    <col min="49" max="49" width="10.00390625" style="0" customWidth="1"/>
    <col min="50" max="50" width="9.875" style="0" customWidth="1"/>
    <col min="51" max="51" width="2.75390625" style="0" customWidth="1"/>
    <col min="52" max="52" width="9.125" style="1" customWidth="1"/>
  </cols>
  <sheetData>
    <row r="1" spans="1:43" ht="13.5" customHeight="1" thickBot="1">
      <c r="A1" s="3"/>
      <c r="B1" s="4" t="s">
        <v>36</v>
      </c>
      <c r="C1" s="193">
        <v>1</v>
      </c>
      <c r="D1" s="193"/>
      <c r="E1" s="193"/>
      <c r="F1" s="193"/>
      <c r="G1" s="193"/>
      <c r="H1" s="193"/>
      <c r="I1" s="193"/>
      <c r="J1" s="193"/>
      <c r="K1" s="193"/>
      <c r="L1" s="193"/>
      <c r="M1" s="195">
        <v>2</v>
      </c>
      <c r="N1" s="195"/>
      <c r="O1" s="195"/>
      <c r="P1" s="195"/>
      <c r="Q1" s="195"/>
      <c r="R1" s="195"/>
      <c r="S1" s="195"/>
      <c r="T1" s="195"/>
      <c r="U1" s="195"/>
      <c r="V1" s="195"/>
      <c r="W1" s="192">
        <v>3</v>
      </c>
      <c r="X1" s="192"/>
      <c r="Y1" s="192"/>
      <c r="Z1" s="192"/>
      <c r="AA1" s="192"/>
      <c r="AB1" s="192"/>
      <c r="AC1" s="192"/>
      <c r="AD1" s="192"/>
      <c r="AE1" s="192"/>
      <c r="AF1" s="192"/>
      <c r="AG1" s="196">
        <v>4</v>
      </c>
      <c r="AH1" s="196"/>
      <c r="AI1" s="196"/>
      <c r="AJ1" s="196"/>
      <c r="AK1" s="196"/>
      <c r="AL1" s="196"/>
      <c r="AM1" s="196"/>
      <c r="AN1" s="196"/>
      <c r="AO1" s="196"/>
      <c r="AP1" s="196"/>
      <c r="AQ1" s="5"/>
    </row>
    <row r="2" spans="1:52" ht="13.5" thickBot="1">
      <c r="A2" s="6" t="s">
        <v>0</v>
      </c>
      <c r="B2" s="66" t="s">
        <v>37</v>
      </c>
      <c r="C2" s="7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9" t="s">
        <v>10</v>
      </c>
      <c r="M2" s="10" t="s">
        <v>1</v>
      </c>
      <c r="N2" s="11" t="s">
        <v>2</v>
      </c>
      <c r="O2" s="11" t="s">
        <v>3</v>
      </c>
      <c r="P2" s="11" t="s">
        <v>4</v>
      </c>
      <c r="Q2" s="11" t="s">
        <v>5</v>
      </c>
      <c r="R2" s="11" t="s">
        <v>6</v>
      </c>
      <c r="S2" s="11" t="s">
        <v>7</v>
      </c>
      <c r="T2" s="11" t="s">
        <v>8</v>
      </c>
      <c r="U2" s="11" t="s">
        <v>9</v>
      </c>
      <c r="V2" s="12" t="s">
        <v>11</v>
      </c>
      <c r="W2" s="114" t="s">
        <v>1</v>
      </c>
      <c r="X2" s="115" t="s">
        <v>2</v>
      </c>
      <c r="Y2" s="115" t="s">
        <v>3</v>
      </c>
      <c r="Z2" s="115" t="s">
        <v>4</v>
      </c>
      <c r="AA2" s="115" t="s">
        <v>5</v>
      </c>
      <c r="AB2" s="115" t="s">
        <v>6</v>
      </c>
      <c r="AC2" s="115" t="s">
        <v>7</v>
      </c>
      <c r="AD2" s="115" t="s">
        <v>8</v>
      </c>
      <c r="AE2" s="115" t="s">
        <v>9</v>
      </c>
      <c r="AF2" s="116" t="s">
        <v>12</v>
      </c>
      <c r="AG2" s="13" t="s">
        <v>1</v>
      </c>
      <c r="AH2" s="14" t="s">
        <v>2</v>
      </c>
      <c r="AI2" s="14" t="s">
        <v>3</v>
      </c>
      <c r="AJ2" s="14" t="s">
        <v>4</v>
      </c>
      <c r="AK2" s="14" t="s">
        <v>5</v>
      </c>
      <c r="AL2" s="14" t="s">
        <v>6</v>
      </c>
      <c r="AM2" s="14" t="s">
        <v>7</v>
      </c>
      <c r="AN2" s="14" t="s">
        <v>8</v>
      </c>
      <c r="AO2" s="14" t="s">
        <v>9</v>
      </c>
      <c r="AP2" s="15" t="s">
        <v>13</v>
      </c>
      <c r="AQ2" s="16"/>
      <c r="AR2" s="17" t="s">
        <v>14</v>
      </c>
      <c r="AS2" s="17" t="s">
        <v>15</v>
      </c>
      <c r="AT2" s="17" t="s">
        <v>16</v>
      </c>
      <c r="AU2" s="17" t="s">
        <v>17</v>
      </c>
      <c r="AV2" s="17" t="s">
        <v>18</v>
      </c>
      <c r="AW2" s="17" t="s">
        <v>19</v>
      </c>
      <c r="AX2" s="70" t="s">
        <v>32</v>
      </c>
      <c r="AZ2" s="18" t="s">
        <v>20</v>
      </c>
    </row>
    <row r="3" spans="1:52" ht="20.25" customHeight="1" thickBot="1">
      <c r="A3" s="19"/>
      <c r="B3" s="20" t="s">
        <v>26</v>
      </c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Q3" s="21"/>
      <c r="AR3" s="194" t="s">
        <v>29</v>
      </c>
      <c r="AS3" s="194"/>
      <c r="AT3" s="194"/>
      <c r="AU3" s="194"/>
      <c r="AV3" s="22" t="s">
        <v>18</v>
      </c>
      <c r="AW3" s="22" t="s">
        <v>21</v>
      </c>
      <c r="AX3" s="23" t="s">
        <v>32</v>
      </c>
      <c r="AZ3" s="24"/>
    </row>
    <row r="4" spans="1:52" ht="15" customHeight="1" thickBot="1">
      <c r="A4" s="25"/>
      <c r="B4" s="4" t="s">
        <v>35</v>
      </c>
      <c r="C4" s="193">
        <v>1</v>
      </c>
      <c r="D4" s="193"/>
      <c r="E4" s="193"/>
      <c r="F4" s="193"/>
      <c r="G4" s="193"/>
      <c r="H4" s="193"/>
      <c r="I4" s="193"/>
      <c r="J4" s="193"/>
      <c r="K4" s="193"/>
      <c r="L4" s="193"/>
      <c r="M4" s="195">
        <v>2</v>
      </c>
      <c r="N4" s="195"/>
      <c r="O4" s="195"/>
      <c r="P4" s="195"/>
      <c r="Q4" s="195"/>
      <c r="R4" s="195"/>
      <c r="S4" s="195"/>
      <c r="T4" s="195"/>
      <c r="U4" s="195"/>
      <c r="V4" s="195"/>
      <c r="W4" s="192">
        <v>3</v>
      </c>
      <c r="X4" s="192"/>
      <c r="Y4" s="192"/>
      <c r="Z4" s="192"/>
      <c r="AA4" s="192"/>
      <c r="AB4" s="192"/>
      <c r="AC4" s="192"/>
      <c r="AD4" s="192"/>
      <c r="AE4" s="192"/>
      <c r="AF4" s="192"/>
      <c r="AG4" s="196">
        <v>4</v>
      </c>
      <c r="AH4" s="196"/>
      <c r="AI4" s="196"/>
      <c r="AJ4" s="196"/>
      <c r="AK4" s="196"/>
      <c r="AL4" s="196"/>
      <c r="AM4" s="196"/>
      <c r="AN4" s="196"/>
      <c r="AO4" s="196"/>
      <c r="AP4" s="196"/>
      <c r="AQ4" s="5"/>
      <c r="AR4" s="26" t="s">
        <v>14</v>
      </c>
      <c r="AS4" s="27" t="s">
        <v>15</v>
      </c>
      <c r="AT4" s="27" t="s">
        <v>16</v>
      </c>
      <c r="AU4" s="27" t="s">
        <v>17</v>
      </c>
      <c r="AV4" s="71" t="s">
        <v>34</v>
      </c>
      <c r="AW4" s="28" t="s">
        <v>19</v>
      </c>
      <c r="AX4" s="29" t="s">
        <v>32</v>
      </c>
      <c r="AZ4" s="68" t="s">
        <v>30</v>
      </c>
    </row>
    <row r="5" spans="1:52" ht="14.25" customHeight="1" thickBot="1">
      <c r="A5" s="30" t="s">
        <v>0</v>
      </c>
      <c r="B5" s="24" t="s">
        <v>25</v>
      </c>
      <c r="C5" s="31" t="s">
        <v>1</v>
      </c>
      <c r="D5" s="32" t="s">
        <v>2</v>
      </c>
      <c r="E5" s="32" t="s">
        <v>3</v>
      </c>
      <c r="F5" s="32" t="s">
        <v>4</v>
      </c>
      <c r="G5" s="32" t="s">
        <v>5</v>
      </c>
      <c r="H5" s="32" t="s">
        <v>6</v>
      </c>
      <c r="I5" s="32" t="s">
        <v>7</v>
      </c>
      <c r="J5" s="32" t="s">
        <v>8</v>
      </c>
      <c r="K5" s="32" t="s">
        <v>9</v>
      </c>
      <c r="L5" s="33" t="s">
        <v>10</v>
      </c>
      <c r="M5" s="34" t="s">
        <v>1</v>
      </c>
      <c r="N5" s="35" t="s">
        <v>2</v>
      </c>
      <c r="O5" s="35" t="s">
        <v>3</v>
      </c>
      <c r="P5" s="35" t="s">
        <v>4</v>
      </c>
      <c r="Q5" s="35" t="s">
        <v>5</v>
      </c>
      <c r="R5" s="35" t="s">
        <v>6</v>
      </c>
      <c r="S5" s="35" t="s">
        <v>7</v>
      </c>
      <c r="T5" s="35" t="s">
        <v>8</v>
      </c>
      <c r="U5" s="35" t="s">
        <v>9</v>
      </c>
      <c r="V5" s="36" t="s">
        <v>11</v>
      </c>
      <c r="W5" s="118" t="s">
        <v>1</v>
      </c>
      <c r="X5" s="119" t="s">
        <v>2</v>
      </c>
      <c r="Y5" s="119" t="s">
        <v>3</v>
      </c>
      <c r="Z5" s="119" t="s">
        <v>4</v>
      </c>
      <c r="AA5" s="119" t="s">
        <v>5</v>
      </c>
      <c r="AB5" s="119" t="s">
        <v>6</v>
      </c>
      <c r="AC5" s="119" t="s">
        <v>7</v>
      </c>
      <c r="AD5" s="119" t="s">
        <v>8</v>
      </c>
      <c r="AE5" s="119" t="s">
        <v>9</v>
      </c>
      <c r="AF5" s="120" t="s">
        <v>12</v>
      </c>
      <c r="AG5" s="40" t="s">
        <v>1</v>
      </c>
      <c r="AH5" s="41" t="s">
        <v>2</v>
      </c>
      <c r="AI5" s="41" t="s">
        <v>3</v>
      </c>
      <c r="AJ5" s="41" t="s">
        <v>4</v>
      </c>
      <c r="AK5" s="41" t="s">
        <v>5</v>
      </c>
      <c r="AL5" s="41" t="s">
        <v>6</v>
      </c>
      <c r="AM5" s="41" t="s">
        <v>7</v>
      </c>
      <c r="AN5" s="41" t="s">
        <v>8</v>
      </c>
      <c r="AO5" s="41" t="s">
        <v>9</v>
      </c>
      <c r="AP5" s="42" t="s">
        <v>13</v>
      </c>
      <c r="AQ5" s="16"/>
      <c r="AR5" s="43">
        <f>(SMALL((L6:L21),1))</f>
        <v>61.16</v>
      </c>
      <c r="AS5" s="44">
        <f>(SMALL((V6:V21),1))</f>
        <v>37.24</v>
      </c>
      <c r="AT5" s="44">
        <f>(SMALL((AF6:AF21),1))</f>
        <v>19.7</v>
      </c>
      <c r="AU5" s="44">
        <f>(SMALL((AP6:AP21),1))</f>
        <v>1</v>
      </c>
      <c r="AV5" s="45" t="s">
        <v>22</v>
      </c>
      <c r="AW5" s="46">
        <f>((100/(LARGE(AV6:AV21,1))))/100</f>
        <v>0.32031597041157267</v>
      </c>
      <c r="AX5" s="47" t="s">
        <v>33</v>
      </c>
      <c r="AZ5" s="69" t="s">
        <v>31</v>
      </c>
    </row>
    <row r="6" spans="1:52" s="2" customFormat="1" ht="12.75">
      <c r="A6" s="78">
        <v>1</v>
      </c>
      <c r="B6" s="106" t="s">
        <v>49</v>
      </c>
      <c r="C6" s="79">
        <v>51.34</v>
      </c>
      <c r="D6" s="80"/>
      <c r="E6" s="80">
        <v>3</v>
      </c>
      <c r="F6" s="80">
        <v>3</v>
      </c>
      <c r="G6" s="80"/>
      <c r="H6" s="80"/>
      <c r="I6" s="80"/>
      <c r="J6" s="80"/>
      <c r="K6" s="80">
        <v>4</v>
      </c>
      <c r="L6" s="81">
        <f aca="true" t="shared" si="0" ref="L6:L21">C6+F6*1+G6*2+H6*5+I6*10+J6*10+K6*3</f>
        <v>66.34</v>
      </c>
      <c r="M6" s="79">
        <v>37.24</v>
      </c>
      <c r="N6" s="80">
        <v>2</v>
      </c>
      <c r="O6" s="80">
        <v>6</v>
      </c>
      <c r="P6" s="80"/>
      <c r="Q6" s="80"/>
      <c r="R6" s="80"/>
      <c r="S6" s="80"/>
      <c r="T6" s="80"/>
      <c r="U6" s="80"/>
      <c r="V6" s="82">
        <f aca="true" t="shared" si="1" ref="V6:V21">M6+P6*1+Q6*2+R6*5+S6*10+T6*10+U6*3</f>
        <v>37.24</v>
      </c>
      <c r="W6" s="108">
        <v>16.7</v>
      </c>
      <c r="X6" s="109">
        <v>4</v>
      </c>
      <c r="Y6" s="109"/>
      <c r="Z6" s="109"/>
      <c r="AA6" s="109"/>
      <c r="AB6" s="109"/>
      <c r="AC6" s="109"/>
      <c r="AD6" s="109"/>
      <c r="AE6" s="109">
        <v>1</v>
      </c>
      <c r="AF6" s="110">
        <f aca="true" t="shared" si="2" ref="AF6:AF21">W6+Z6*1+AA6*2+AB6*5+AC6*10+AD6*10+AE6*3</f>
        <v>19.7</v>
      </c>
      <c r="AG6" s="79">
        <v>1</v>
      </c>
      <c r="AH6" s="80"/>
      <c r="AI6" s="80">
        <v>1</v>
      </c>
      <c r="AJ6" s="80">
        <v>2</v>
      </c>
      <c r="AK6" s="80">
        <v>1</v>
      </c>
      <c r="AL6" s="80"/>
      <c r="AM6" s="80"/>
      <c r="AN6" s="80"/>
      <c r="AO6" s="80"/>
      <c r="AP6" s="82">
        <f aca="true" t="shared" si="3" ref="AP6:AP21">AG6+AJ6*1+AK6*2+AL6*5+AM6*10+AN6*10+AO6*3</f>
        <v>5</v>
      </c>
      <c r="AQ6" s="51"/>
      <c r="AR6" s="83">
        <f aca="true" t="shared" si="4" ref="AR6:AR21">$AR$5/L6</f>
        <v>0.9219173952366595</v>
      </c>
      <c r="AS6" s="84">
        <f aca="true" t="shared" si="5" ref="AS6:AS21">$AS$5/V6</f>
        <v>1</v>
      </c>
      <c r="AT6" s="84">
        <f aca="true" t="shared" si="6" ref="AT6:AT21">$AT$5/AF6</f>
        <v>1</v>
      </c>
      <c r="AU6" s="84">
        <f aca="true" t="shared" si="7" ref="AU6:AU21">$AU$5/AP6</f>
        <v>0.2</v>
      </c>
      <c r="AV6" s="85">
        <f aca="true" t="shared" si="8" ref="AV6:AV17">SUM(AR6:AU6)</f>
        <v>3.1219173952366597</v>
      </c>
      <c r="AW6" s="86">
        <f aca="true" t="shared" si="9" ref="AW6:AW21">($AW$5*AV6)</f>
        <v>0.9999999999999999</v>
      </c>
      <c r="AX6" s="87">
        <f aca="true" t="shared" si="10" ref="AX6:AX21">(RANK(AW6,$AW$6:$AW$21))</f>
        <v>1</v>
      </c>
      <c r="AZ6" s="88">
        <f aca="true" t="shared" si="11" ref="AZ6:AZ21">L6+V6+AF6+AP6</f>
        <v>128.28000000000003</v>
      </c>
    </row>
    <row r="7" spans="1:52" s="2" customFormat="1" ht="12.75">
      <c r="A7" s="89">
        <v>2</v>
      </c>
      <c r="B7" s="107" t="s">
        <v>54</v>
      </c>
      <c r="C7" s="91">
        <v>78.75</v>
      </c>
      <c r="D7" s="92"/>
      <c r="E7" s="92">
        <v>6</v>
      </c>
      <c r="F7" s="92"/>
      <c r="G7" s="92"/>
      <c r="H7" s="92"/>
      <c r="I7" s="92"/>
      <c r="J7" s="92"/>
      <c r="K7" s="92"/>
      <c r="L7" s="93">
        <f t="shared" si="0"/>
        <v>78.75</v>
      </c>
      <c r="M7" s="91">
        <v>57.27</v>
      </c>
      <c r="N7" s="92">
        <v>1</v>
      </c>
      <c r="O7" s="92">
        <v>5</v>
      </c>
      <c r="P7" s="92">
        <v>1</v>
      </c>
      <c r="Q7" s="92"/>
      <c r="R7" s="92"/>
      <c r="S7" s="92">
        <v>1</v>
      </c>
      <c r="T7" s="92"/>
      <c r="U7" s="92"/>
      <c r="V7" s="94">
        <f t="shared" si="1"/>
        <v>68.27000000000001</v>
      </c>
      <c r="W7" s="111">
        <v>27.59</v>
      </c>
      <c r="X7" s="112">
        <v>4</v>
      </c>
      <c r="Y7" s="112"/>
      <c r="Z7" s="112"/>
      <c r="AA7" s="112"/>
      <c r="AB7" s="112"/>
      <c r="AC7" s="112"/>
      <c r="AD7" s="112"/>
      <c r="AE7" s="112"/>
      <c r="AF7" s="113">
        <f t="shared" si="2"/>
        <v>27.59</v>
      </c>
      <c r="AG7" s="91">
        <v>1</v>
      </c>
      <c r="AH7" s="92"/>
      <c r="AI7" s="92">
        <v>4</v>
      </c>
      <c r="AJ7" s="92"/>
      <c r="AK7" s="92"/>
      <c r="AL7" s="92"/>
      <c r="AM7" s="92"/>
      <c r="AN7" s="92"/>
      <c r="AO7" s="92"/>
      <c r="AP7" s="94">
        <f t="shared" si="3"/>
        <v>1</v>
      </c>
      <c r="AQ7" s="51"/>
      <c r="AR7" s="95">
        <f t="shared" si="4"/>
        <v>0.7766349206349206</v>
      </c>
      <c r="AS7" s="96">
        <f t="shared" si="5"/>
        <v>0.5454811776768712</v>
      </c>
      <c r="AT7" s="96">
        <f t="shared" si="6"/>
        <v>0.7140268213120695</v>
      </c>
      <c r="AU7" s="96">
        <f t="shared" si="7"/>
        <v>1</v>
      </c>
      <c r="AV7" s="97">
        <f t="shared" si="8"/>
        <v>3.0361429196238614</v>
      </c>
      <c r="AW7" s="98">
        <f t="shared" si="9"/>
        <v>0.9725250656075426</v>
      </c>
      <c r="AX7" s="99">
        <f t="shared" si="10"/>
        <v>2</v>
      </c>
      <c r="AZ7" s="100">
        <f t="shared" si="11"/>
        <v>175.61</v>
      </c>
    </row>
    <row r="8" spans="1:52" s="2" customFormat="1" ht="13.5" thickBot="1">
      <c r="A8" s="89">
        <v>3</v>
      </c>
      <c r="B8" s="107" t="s">
        <v>43</v>
      </c>
      <c r="C8" s="91">
        <v>50.16</v>
      </c>
      <c r="D8" s="92"/>
      <c r="E8" s="92">
        <v>2</v>
      </c>
      <c r="F8" s="92">
        <v>3</v>
      </c>
      <c r="G8" s="92">
        <v>1</v>
      </c>
      <c r="H8" s="92"/>
      <c r="I8" s="92"/>
      <c r="J8" s="92"/>
      <c r="K8" s="92">
        <v>2</v>
      </c>
      <c r="L8" s="93">
        <f t="shared" si="0"/>
        <v>61.16</v>
      </c>
      <c r="M8" s="91">
        <v>42.75</v>
      </c>
      <c r="N8" s="92">
        <v>2</v>
      </c>
      <c r="O8" s="92">
        <v>6</v>
      </c>
      <c r="P8" s="92"/>
      <c r="Q8" s="92"/>
      <c r="R8" s="92"/>
      <c r="S8" s="92"/>
      <c r="T8" s="92"/>
      <c r="U8" s="92">
        <v>2</v>
      </c>
      <c r="V8" s="94">
        <f t="shared" si="1"/>
        <v>48.75</v>
      </c>
      <c r="W8" s="111">
        <v>20.34</v>
      </c>
      <c r="X8" s="112">
        <v>4</v>
      </c>
      <c r="Y8" s="112"/>
      <c r="Z8" s="112"/>
      <c r="AA8" s="112"/>
      <c r="AB8" s="112"/>
      <c r="AC8" s="112"/>
      <c r="AD8" s="112"/>
      <c r="AE8" s="112">
        <v>1</v>
      </c>
      <c r="AF8" s="113">
        <f t="shared" si="2"/>
        <v>23.34</v>
      </c>
      <c r="AG8" s="91">
        <v>1</v>
      </c>
      <c r="AH8" s="92"/>
      <c r="AI8" s="92">
        <v>1</v>
      </c>
      <c r="AJ8" s="92">
        <v>2</v>
      </c>
      <c r="AK8" s="92"/>
      <c r="AL8" s="92"/>
      <c r="AM8" s="92"/>
      <c r="AN8" s="92"/>
      <c r="AO8" s="92"/>
      <c r="AP8" s="94">
        <f t="shared" si="3"/>
        <v>3</v>
      </c>
      <c r="AQ8" s="51"/>
      <c r="AR8" s="95">
        <f t="shared" si="4"/>
        <v>1</v>
      </c>
      <c r="AS8" s="96">
        <f t="shared" si="5"/>
        <v>0.763897435897436</v>
      </c>
      <c r="AT8" s="96">
        <f t="shared" si="6"/>
        <v>0.8440445586975149</v>
      </c>
      <c r="AU8" s="96">
        <f t="shared" si="7"/>
        <v>0.3333333333333333</v>
      </c>
      <c r="AV8" s="97">
        <f t="shared" si="8"/>
        <v>2.941275327928284</v>
      </c>
      <c r="AW8" s="98">
        <f t="shared" si="9"/>
        <v>0.942137460912965</v>
      </c>
      <c r="AX8" s="99">
        <f t="shared" si="10"/>
        <v>3</v>
      </c>
      <c r="AZ8" s="100">
        <f t="shared" si="11"/>
        <v>136.25</v>
      </c>
    </row>
    <row r="9" spans="1:52" s="2" customFormat="1" ht="12.75">
      <c r="A9" s="78">
        <v>4</v>
      </c>
      <c r="B9" s="107" t="s">
        <v>44</v>
      </c>
      <c r="C9" s="91">
        <v>58.25</v>
      </c>
      <c r="D9" s="92"/>
      <c r="E9" s="92">
        <v>4</v>
      </c>
      <c r="F9" s="92">
        <v>2</v>
      </c>
      <c r="G9" s="92"/>
      <c r="H9" s="92"/>
      <c r="I9" s="92"/>
      <c r="J9" s="92">
        <v>2</v>
      </c>
      <c r="K9" s="92"/>
      <c r="L9" s="93">
        <f t="shared" si="0"/>
        <v>80.25</v>
      </c>
      <c r="M9" s="91">
        <v>43.82</v>
      </c>
      <c r="N9" s="92">
        <v>2</v>
      </c>
      <c r="O9" s="92">
        <v>6</v>
      </c>
      <c r="P9" s="92"/>
      <c r="Q9" s="92"/>
      <c r="R9" s="92"/>
      <c r="S9" s="92"/>
      <c r="T9" s="92"/>
      <c r="U9" s="92"/>
      <c r="V9" s="94">
        <f t="shared" si="1"/>
        <v>43.82</v>
      </c>
      <c r="W9" s="111">
        <v>17.68</v>
      </c>
      <c r="X9" s="112">
        <v>4</v>
      </c>
      <c r="Y9" s="112"/>
      <c r="Z9" s="112"/>
      <c r="AA9" s="112"/>
      <c r="AB9" s="112"/>
      <c r="AC9" s="112"/>
      <c r="AD9" s="112"/>
      <c r="AE9" s="112">
        <v>1</v>
      </c>
      <c r="AF9" s="113">
        <f t="shared" si="2"/>
        <v>20.68</v>
      </c>
      <c r="AG9" s="91">
        <v>1</v>
      </c>
      <c r="AH9" s="92"/>
      <c r="AI9" s="92">
        <v>2</v>
      </c>
      <c r="AJ9" s="92">
        <v>2</v>
      </c>
      <c r="AK9" s="92"/>
      <c r="AL9" s="92"/>
      <c r="AM9" s="92"/>
      <c r="AN9" s="92"/>
      <c r="AO9" s="92"/>
      <c r="AP9" s="94">
        <f t="shared" si="3"/>
        <v>3</v>
      </c>
      <c r="AQ9" s="51"/>
      <c r="AR9" s="95">
        <f t="shared" si="4"/>
        <v>0.7621183800623053</v>
      </c>
      <c r="AS9" s="96">
        <f t="shared" si="5"/>
        <v>0.8498402555910544</v>
      </c>
      <c r="AT9" s="96">
        <f t="shared" si="6"/>
        <v>0.9526112185686654</v>
      </c>
      <c r="AU9" s="96">
        <f t="shared" si="7"/>
        <v>0.3333333333333333</v>
      </c>
      <c r="AV9" s="97">
        <f t="shared" si="8"/>
        <v>2.8979031875553587</v>
      </c>
      <c r="AW9" s="98">
        <f t="shared" si="9"/>
        <v>0.9282446716805844</v>
      </c>
      <c r="AX9" s="99">
        <f t="shared" si="10"/>
        <v>4</v>
      </c>
      <c r="AZ9" s="100">
        <f t="shared" si="11"/>
        <v>147.75</v>
      </c>
    </row>
    <row r="10" spans="1:52" s="101" customFormat="1" ht="12.75">
      <c r="A10" s="89">
        <v>5</v>
      </c>
      <c r="B10" s="107" t="s">
        <v>47</v>
      </c>
      <c r="C10" s="91">
        <v>57.39</v>
      </c>
      <c r="D10" s="92"/>
      <c r="E10" s="92">
        <v>3</v>
      </c>
      <c r="F10" s="92">
        <v>2</v>
      </c>
      <c r="G10" s="92"/>
      <c r="H10" s="92">
        <v>1</v>
      </c>
      <c r="I10" s="92"/>
      <c r="J10" s="92"/>
      <c r="K10" s="92"/>
      <c r="L10" s="93">
        <f t="shared" si="0"/>
        <v>64.39</v>
      </c>
      <c r="M10" s="91">
        <v>41.8</v>
      </c>
      <c r="N10" s="92">
        <v>2</v>
      </c>
      <c r="O10" s="92">
        <v>6</v>
      </c>
      <c r="P10" s="92"/>
      <c r="Q10" s="92"/>
      <c r="R10" s="92"/>
      <c r="S10" s="92"/>
      <c r="T10" s="92"/>
      <c r="U10" s="92"/>
      <c r="V10" s="94">
        <f t="shared" si="1"/>
        <v>41.8</v>
      </c>
      <c r="W10" s="111">
        <v>26.98</v>
      </c>
      <c r="X10" s="112">
        <v>4</v>
      </c>
      <c r="Y10" s="112"/>
      <c r="Z10" s="112"/>
      <c r="AA10" s="112"/>
      <c r="AB10" s="112"/>
      <c r="AC10" s="112"/>
      <c r="AD10" s="112"/>
      <c r="AE10" s="112">
        <v>1</v>
      </c>
      <c r="AF10" s="113">
        <f t="shared" si="2"/>
        <v>29.98</v>
      </c>
      <c r="AG10" s="91">
        <v>1</v>
      </c>
      <c r="AH10" s="92"/>
      <c r="AI10" s="92">
        <v>2</v>
      </c>
      <c r="AJ10" s="92"/>
      <c r="AK10" s="92">
        <v>2</v>
      </c>
      <c r="AL10" s="92"/>
      <c r="AM10" s="92"/>
      <c r="AN10" s="92"/>
      <c r="AO10" s="92"/>
      <c r="AP10" s="94">
        <f t="shared" si="3"/>
        <v>5</v>
      </c>
      <c r="AQ10" s="51"/>
      <c r="AR10" s="95">
        <f t="shared" si="4"/>
        <v>0.949836931200497</v>
      </c>
      <c r="AS10" s="96">
        <f t="shared" si="5"/>
        <v>0.890909090909091</v>
      </c>
      <c r="AT10" s="96">
        <f t="shared" si="6"/>
        <v>0.657104736490994</v>
      </c>
      <c r="AU10" s="96">
        <f t="shared" si="7"/>
        <v>0.2</v>
      </c>
      <c r="AV10" s="97">
        <f t="shared" si="8"/>
        <v>2.697850758600582</v>
      </c>
      <c r="AW10" s="98">
        <f t="shared" si="9"/>
        <v>0.8641646837667429</v>
      </c>
      <c r="AX10" s="99">
        <f t="shared" si="10"/>
        <v>5</v>
      </c>
      <c r="AY10" s="2"/>
      <c r="AZ10" s="100">
        <f t="shared" si="11"/>
        <v>141.17</v>
      </c>
    </row>
    <row r="11" spans="1:52" s="2" customFormat="1" ht="13.5" thickBot="1">
      <c r="A11" s="89">
        <v>6</v>
      </c>
      <c r="B11" s="107" t="s">
        <v>39</v>
      </c>
      <c r="C11" s="91">
        <v>74.55</v>
      </c>
      <c r="D11" s="92"/>
      <c r="E11" s="92">
        <v>6</v>
      </c>
      <c r="F11" s="92"/>
      <c r="G11" s="92"/>
      <c r="H11" s="92"/>
      <c r="I11" s="92"/>
      <c r="J11" s="92"/>
      <c r="K11" s="92"/>
      <c r="L11" s="93">
        <f t="shared" si="0"/>
        <v>74.55</v>
      </c>
      <c r="M11" s="91">
        <v>41.48</v>
      </c>
      <c r="N11" s="92">
        <v>2</v>
      </c>
      <c r="O11" s="92">
        <v>6</v>
      </c>
      <c r="P11" s="92"/>
      <c r="Q11" s="92"/>
      <c r="R11" s="92"/>
      <c r="S11" s="92"/>
      <c r="T11" s="92"/>
      <c r="U11" s="92">
        <v>2</v>
      </c>
      <c r="V11" s="94">
        <f t="shared" si="1"/>
        <v>47.48</v>
      </c>
      <c r="W11" s="111">
        <v>37.73</v>
      </c>
      <c r="X11" s="112">
        <v>4</v>
      </c>
      <c r="Y11" s="112"/>
      <c r="Z11" s="112"/>
      <c r="AA11" s="112"/>
      <c r="AB11" s="112"/>
      <c r="AC11" s="112"/>
      <c r="AD11" s="112"/>
      <c r="AE11" s="112"/>
      <c r="AF11" s="113">
        <f t="shared" si="2"/>
        <v>37.73</v>
      </c>
      <c r="AG11" s="91">
        <v>1</v>
      </c>
      <c r="AH11" s="92"/>
      <c r="AI11" s="92">
        <v>2</v>
      </c>
      <c r="AJ11" s="92">
        <v>1</v>
      </c>
      <c r="AK11" s="92">
        <v>1</v>
      </c>
      <c r="AL11" s="92"/>
      <c r="AM11" s="92"/>
      <c r="AN11" s="92"/>
      <c r="AO11" s="92"/>
      <c r="AP11" s="94">
        <f t="shared" si="3"/>
        <v>4</v>
      </c>
      <c r="AQ11" s="51"/>
      <c r="AR11" s="95">
        <f t="shared" si="4"/>
        <v>0.8203890006706908</v>
      </c>
      <c r="AS11" s="96">
        <f t="shared" si="5"/>
        <v>0.7843302443133952</v>
      </c>
      <c r="AT11" s="96">
        <f t="shared" si="6"/>
        <v>0.5221309302941957</v>
      </c>
      <c r="AU11" s="96">
        <f t="shared" si="7"/>
        <v>0.25</v>
      </c>
      <c r="AV11" s="97">
        <f t="shared" si="8"/>
        <v>2.376850175278282</v>
      </c>
      <c r="AW11" s="98">
        <f t="shared" si="9"/>
        <v>0.7613430704171794</v>
      </c>
      <c r="AX11" s="99">
        <f t="shared" si="10"/>
        <v>6</v>
      </c>
      <c r="AZ11" s="100">
        <f t="shared" si="11"/>
        <v>163.76</v>
      </c>
    </row>
    <row r="12" spans="1:52" s="2" customFormat="1" ht="12.75">
      <c r="A12" s="78">
        <v>7</v>
      </c>
      <c r="B12" s="107" t="s">
        <v>42</v>
      </c>
      <c r="C12" s="91">
        <v>81.09</v>
      </c>
      <c r="D12" s="92"/>
      <c r="E12" s="92">
        <v>6</v>
      </c>
      <c r="F12" s="92"/>
      <c r="G12" s="92"/>
      <c r="H12" s="92"/>
      <c r="I12" s="92"/>
      <c r="J12" s="92"/>
      <c r="K12" s="92"/>
      <c r="L12" s="93">
        <f t="shared" si="0"/>
        <v>81.09</v>
      </c>
      <c r="M12" s="91">
        <v>52.37</v>
      </c>
      <c r="N12" s="92">
        <v>2</v>
      </c>
      <c r="O12" s="92">
        <v>6</v>
      </c>
      <c r="P12" s="92"/>
      <c r="Q12" s="92"/>
      <c r="R12" s="92"/>
      <c r="S12" s="92"/>
      <c r="T12" s="92"/>
      <c r="U12" s="92"/>
      <c r="V12" s="94">
        <f t="shared" si="1"/>
        <v>52.37</v>
      </c>
      <c r="W12" s="111">
        <v>23.54</v>
      </c>
      <c r="X12" s="112">
        <v>4</v>
      </c>
      <c r="Y12" s="112"/>
      <c r="Z12" s="112"/>
      <c r="AA12" s="112"/>
      <c r="AB12" s="112"/>
      <c r="AC12" s="112"/>
      <c r="AD12" s="112"/>
      <c r="AE12" s="112">
        <v>1</v>
      </c>
      <c r="AF12" s="113">
        <f t="shared" si="2"/>
        <v>26.54</v>
      </c>
      <c r="AG12" s="91">
        <v>1</v>
      </c>
      <c r="AH12" s="92"/>
      <c r="AI12" s="92">
        <v>1</v>
      </c>
      <c r="AJ12" s="92">
        <v>2</v>
      </c>
      <c r="AK12" s="92">
        <v>3</v>
      </c>
      <c r="AL12" s="92"/>
      <c r="AM12" s="92"/>
      <c r="AN12" s="92"/>
      <c r="AO12" s="92"/>
      <c r="AP12" s="94">
        <f t="shared" si="3"/>
        <v>9</v>
      </c>
      <c r="AQ12" s="51"/>
      <c r="AR12" s="95">
        <f t="shared" si="4"/>
        <v>0.75422370205944</v>
      </c>
      <c r="AS12" s="96">
        <f t="shared" si="5"/>
        <v>0.71109413786519</v>
      </c>
      <c r="AT12" s="96">
        <f t="shared" si="6"/>
        <v>0.7422758100979653</v>
      </c>
      <c r="AU12" s="96">
        <f t="shared" si="7"/>
        <v>0.1111111111111111</v>
      </c>
      <c r="AV12" s="97">
        <f t="shared" si="8"/>
        <v>2.3187047611337066</v>
      </c>
      <c r="AW12" s="98">
        <f t="shared" si="9"/>
        <v>0.742718165660477</v>
      </c>
      <c r="AX12" s="99">
        <f t="shared" si="10"/>
        <v>7</v>
      </c>
      <c r="AY12" s="101"/>
      <c r="AZ12" s="100">
        <f t="shared" si="11"/>
        <v>169</v>
      </c>
    </row>
    <row r="13" spans="1:52" s="2" customFormat="1" ht="12.75">
      <c r="A13" s="89">
        <v>8</v>
      </c>
      <c r="B13" s="107" t="s">
        <v>48</v>
      </c>
      <c r="C13" s="91">
        <v>65.15</v>
      </c>
      <c r="D13" s="92"/>
      <c r="E13" s="92">
        <v>6</v>
      </c>
      <c r="F13" s="92"/>
      <c r="G13" s="92"/>
      <c r="H13" s="92"/>
      <c r="I13" s="92"/>
      <c r="J13" s="92"/>
      <c r="K13" s="92">
        <v>2</v>
      </c>
      <c r="L13" s="93">
        <f t="shared" si="0"/>
        <v>71.15</v>
      </c>
      <c r="M13" s="91">
        <v>66.3</v>
      </c>
      <c r="N13" s="92">
        <v>2</v>
      </c>
      <c r="O13" s="92">
        <v>6</v>
      </c>
      <c r="P13" s="92"/>
      <c r="Q13" s="92"/>
      <c r="R13" s="92"/>
      <c r="S13" s="92"/>
      <c r="T13" s="92"/>
      <c r="U13" s="92"/>
      <c r="V13" s="94">
        <f t="shared" si="1"/>
        <v>66.3</v>
      </c>
      <c r="W13" s="111">
        <v>27.84</v>
      </c>
      <c r="X13" s="112">
        <v>4</v>
      </c>
      <c r="Y13" s="112"/>
      <c r="Z13" s="112"/>
      <c r="AA13" s="112"/>
      <c r="AB13" s="112"/>
      <c r="AC13" s="112"/>
      <c r="AD13" s="112">
        <v>1</v>
      </c>
      <c r="AE13" s="112">
        <v>1</v>
      </c>
      <c r="AF13" s="113">
        <f t="shared" si="2"/>
        <v>40.84</v>
      </c>
      <c r="AG13" s="91">
        <v>1</v>
      </c>
      <c r="AH13" s="92"/>
      <c r="AI13" s="92">
        <v>2</v>
      </c>
      <c r="AJ13" s="92">
        <v>2</v>
      </c>
      <c r="AK13" s="92"/>
      <c r="AL13" s="92"/>
      <c r="AM13" s="92"/>
      <c r="AN13" s="92"/>
      <c r="AO13" s="92"/>
      <c r="AP13" s="94">
        <f t="shared" si="3"/>
        <v>3</v>
      </c>
      <c r="AQ13" s="51"/>
      <c r="AR13" s="95">
        <f t="shared" si="4"/>
        <v>0.8595924104005621</v>
      </c>
      <c r="AS13" s="96">
        <f t="shared" si="5"/>
        <v>0.5616892911010558</v>
      </c>
      <c r="AT13" s="96">
        <f t="shared" si="6"/>
        <v>0.4823702252693437</v>
      </c>
      <c r="AU13" s="96">
        <f t="shared" si="7"/>
        <v>0.3333333333333333</v>
      </c>
      <c r="AV13" s="97">
        <f t="shared" si="8"/>
        <v>2.236985260104295</v>
      </c>
      <c r="AW13" s="98">
        <f t="shared" si="9"/>
        <v>0.7165421043866916</v>
      </c>
      <c r="AX13" s="99">
        <f t="shared" si="10"/>
        <v>8</v>
      </c>
      <c r="AZ13" s="100">
        <f t="shared" si="11"/>
        <v>181.29</v>
      </c>
    </row>
    <row r="14" spans="1:52" s="2" customFormat="1" ht="13.5" thickBot="1">
      <c r="A14" s="89">
        <v>9</v>
      </c>
      <c r="B14" s="107" t="s">
        <v>55</v>
      </c>
      <c r="C14" s="91">
        <v>81.51</v>
      </c>
      <c r="D14" s="92"/>
      <c r="E14" s="92">
        <v>5</v>
      </c>
      <c r="F14" s="92">
        <v>1</v>
      </c>
      <c r="G14" s="92"/>
      <c r="H14" s="92"/>
      <c r="I14" s="92"/>
      <c r="J14" s="92"/>
      <c r="K14" s="92"/>
      <c r="L14" s="93">
        <f t="shared" si="0"/>
        <v>82.51</v>
      </c>
      <c r="M14" s="91">
        <v>59.13</v>
      </c>
      <c r="N14" s="92">
        <v>2</v>
      </c>
      <c r="O14" s="92">
        <v>6</v>
      </c>
      <c r="P14" s="92"/>
      <c r="Q14" s="92"/>
      <c r="R14" s="92"/>
      <c r="S14" s="92"/>
      <c r="T14" s="92"/>
      <c r="U14" s="92">
        <v>1</v>
      </c>
      <c r="V14" s="94">
        <f t="shared" si="1"/>
        <v>62.13</v>
      </c>
      <c r="W14" s="111">
        <v>48.72</v>
      </c>
      <c r="X14" s="112">
        <v>4</v>
      </c>
      <c r="Y14" s="112"/>
      <c r="Z14" s="112"/>
      <c r="AA14" s="112"/>
      <c r="AB14" s="112"/>
      <c r="AC14" s="112"/>
      <c r="AD14" s="112"/>
      <c r="AE14" s="112"/>
      <c r="AF14" s="113">
        <f t="shared" si="2"/>
        <v>48.72</v>
      </c>
      <c r="AG14" s="91">
        <v>1</v>
      </c>
      <c r="AH14" s="92"/>
      <c r="AI14" s="92">
        <v>1</v>
      </c>
      <c r="AJ14" s="92">
        <v>1</v>
      </c>
      <c r="AK14" s="92">
        <v>1</v>
      </c>
      <c r="AL14" s="92"/>
      <c r="AM14" s="92"/>
      <c r="AN14" s="92"/>
      <c r="AO14" s="92"/>
      <c r="AP14" s="94">
        <f t="shared" si="3"/>
        <v>4</v>
      </c>
      <c r="AQ14" s="51"/>
      <c r="AR14" s="95">
        <f t="shared" si="4"/>
        <v>0.7412434856381044</v>
      </c>
      <c r="AS14" s="96">
        <f t="shared" si="5"/>
        <v>0.599388379204893</v>
      </c>
      <c r="AT14" s="96">
        <f t="shared" si="6"/>
        <v>0.40435139573070605</v>
      </c>
      <c r="AU14" s="96">
        <f t="shared" si="7"/>
        <v>0.25</v>
      </c>
      <c r="AV14" s="97">
        <f t="shared" si="8"/>
        <v>1.9949832605737035</v>
      </c>
      <c r="AW14" s="98">
        <f t="shared" si="9"/>
        <v>0.6390249990655091</v>
      </c>
      <c r="AX14" s="99">
        <f t="shared" si="10"/>
        <v>9</v>
      </c>
      <c r="AZ14" s="100">
        <f t="shared" si="11"/>
        <v>197.36</v>
      </c>
    </row>
    <row r="15" spans="1:52" s="2" customFormat="1" ht="12.75">
      <c r="A15" s="78">
        <v>10</v>
      </c>
      <c r="B15" s="107" t="s">
        <v>40</v>
      </c>
      <c r="C15" s="91">
        <v>78.42</v>
      </c>
      <c r="D15" s="92"/>
      <c r="E15" s="92">
        <v>2</v>
      </c>
      <c r="F15" s="92">
        <v>4</v>
      </c>
      <c r="G15" s="92"/>
      <c r="H15" s="92"/>
      <c r="I15" s="92"/>
      <c r="J15" s="92">
        <v>1</v>
      </c>
      <c r="K15" s="92"/>
      <c r="L15" s="93">
        <f t="shared" si="0"/>
        <v>92.42</v>
      </c>
      <c r="M15" s="91">
        <v>49.73</v>
      </c>
      <c r="N15" s="92">
        <v>2</v>
      </c>
      <c r="O15" s="92">
        <v>2</v>
      </c>
      <c r="P15" s="92">
        <v>4</v>
      </c>
      <c r="Q15" s="92"/>
      <c r="R15" s="92"/>
      <c r="S15" s="92"/>
      <c r="T15" s="92"/>
      <c r="U15" s="92">
        <v>4</v>
      </c>
      <c r="V15" s="94">
        <f t="shared" si="1"/>
        <v>65.72999999999999</v>
      </c>
      <c r="W15" s="111">
        <v>23.24</v>
      </c>
      <c r="X15" s="112">
        <v>4</v>
      </c>
      <c r="Y15" s="112"/>
      <c r="Z15" s="112"/>
      <c r="AA15" s="112"/>
      <c r="AB15" s="112"/>
      <c r="AC15" s="112"/>
      <c r="AD15" s="112"/>
      <c r="AE15" s="112">
        <v>2</v>
      </c>
      <c r="AF15" s="113">
        <f t="shared" si="2"/>
        <v>29.24</v>
      </c>
      <c r="AG15" s="91">
        <v>1</v>
      </c>
      <c r="AH15" s="92"/>
      <c r="AI15" s="92"/>
      <c r="AJ15" s="92">
        <v>1</v>
      </c>
      <c r="AK15" s="92"/>
      <c r="AL15" s="92">
        <v>3</v>
      </c>
      <c r="AM15" s="92"/>
      <c r="AN15" s="92"/>
      <c r="AO15" s="92"/>
      <c r="AP15" s="94">
        <f t="shared" si="3"/>
        <v>17</v>
      </c>
      <c r="AQ15" s="51"/>
      <c r="AR15" s="95">
        <f t="shared" si="4"/>
        <v>0.6617615234797662</v>
      </c>
      <c r="AS15" s="96">
        <f t="shared" si="5"/>
        <v>0.5665601703940363</v>
      </c>
      <c r="AT15" s="96">
        <f t="shared" si="6"/>
        <v>0.6737346101231191</v>
      </c>
      <c r="AU15" s="96">
        <f t="shared" si="7"/>
        <v>0.058823529411764705</v>
      </c>
      <c r="AV15" s="97">
        <f t="shared" si="8"/>
        <v>1.9608798334086865</v>
      </c>
      <c r="AW15" s="98">
        <f t="shared" si="9"/>
        <v>0.6281011266987864</v>
      </c>
      <c r="AX15" s="99">
        <f t="shared" si="10"/>
        <v>10</v>
      </c>
      <c r="AZ15" s="100">
        <f t="shared" si="11"/>
        <v>204.39</v>
      </c>
    </row>
    <row r="16" spans="1:52" s="2" customFormat="1" ht="12.75">
      <c r="A16" s="89">
        <v>11</v>
      </c>
      <c r="B16" s="90" t="s">
        <v>53</v>
      </c>
      <c r="C16" s="91">
        <v>62.12</v>
      </c>
      <c r="D16" s="92"/>
      <c r="E16" s="92">
        <v>5</v>
      </c>
      <c r="F16" s="92">
        <v>1</v>
      </c>
      <c r="G16" s="92"/>
      <c r="H16" s="92"/>
      <c r="I16" s="92"/>
      <c r="J16" s="92">
        <v>1</v>
      </c>
      <c r="K16" s="92">
        <v>9</v>
      </c>
      <c r="L16" s="93">
        <f t="shared" si="0"/>
        <v>100.12</v>
      </c>
      <c r="M16" s="91">
        <v>45.73</v>
      </c>
      <c r="N16" s="92">
        <v>2</v>
      </c>
      <c r="O16" s="92">
        <v>4</v>
      </c>
      <c r="P16" s="92"/>
      <c r="Q16" s="92">
        <v>1</v>
      </c>
      <c r="R16" s="92">
        <v>1</v>
      </c>
      <c r="S16" s="92"/>
      <c r="T16" s="92"/>
      <c r="U16" s="92">
        <v>4</v>
      </c>
      <c r="V16" s="94">
        <f t="shared" si="1"/>
        <v>64.72999999999999</v>
      </c>
      <c r="W16" s="111">
        <v>30.76</v>
      </c>
      <c r="X16" s="112">
        <v>4</v>
      </c>
      <c r="Y16" s="112"/>
      <c r="Z16" s="112"/>
      <c r="AA16" s="112"/>
      <c r="AB16" s="112"/>
      <c r="AC16" s="112"/>
      <c r="AD16" s="112"/>
      <c r="AE16" s="112">
        <v>2</v>
      </c>
      <c r="AF16" s="113">
        <f t="shared" si="2"/>
        <v>36.760000000000005</v>
      </c>
      <c r="AG16" s="91">
        <v>1</v>
      </c>
      <c r="AH16" s="92"/>
      <c r="AI16" s="92">
        <v>1</v>
      </c>
      <c r="AJ16" s="92">
        <v>4</v>
      </c>
      <c r="AK16" s="92">
        <v>1</v>
      </c>
      <c r="AL16" s="92"/>
      <c r="AM16" s="92"/>
      <c r="AN16" s="92"/>
      <c r="AO16" s="92"/>
      <c r="AP16" s="94">
        <f t="shared" si="3"/>
        <v>7</v>
      </c>
      <c r="AQ16" s="51"/>
      <c r="AR16" s="95">
        <f t="shared" si="4"/>
        <v>0.6108669596484219</v>
      </c>
      <c r="AS16" s="96">
        <f t="shared" si="5"/>
        <v>0.5753128379422217</v>
      </c>
      <c r="AT16" s="96">
        <f t="shared" si="6"/>
        <v>0.5359085963003264</v>
      </c>
      <c r="AU16" s="96">
        <f t="shared" si="7"/>
        <v>0.14285714285714285</v>
      </c>
      <c r="AV16" s="97">
        <f t="shared" si="8"/>
        <v>1.8649455367481127</v>
      </c>
      <c r="AW16" s="98">
        <f t="shared" si="9"/>
        <v>0.5973718393682029</v>
      </c>
      <c r="AX16" s="99">
        <f t="shared" si="10"/>
        <v>11</v>
      </c>
      <c r="AZ16" s="100">
        <f t="shared" si="11"/>
        <v>208.61</v>
      </c>
    </row>
    <row r="17" spans="1:52" s="2" customFormat="1" ht="13.5" thickBot="1">
      <c r="A17" s="89">
        <v>12</v>
      </c>
      <c r="B17" s="107" t="s">
        <v>41</v>
      </c>
      <c r="C17" s="91">
        <v>96.3</v>
      </c>
      <c r="D17" s="92"/>
      <c r="E17" s="92"/>
      <c r="F17" s="92">
        <v>3</v>
      </c>
      <c r="G17" s="92">
        <v>2</v>
      </c>
      <c r="H17" s="92">
        <v>1</v>
      </c>
      <c r="I17" s="92"/>
      <c r="J17" s="92">
        <v>2</v>
      </c>
      <c r="K17" s="92">
        <v>2</v>
      </c>
      <c r="L17" s="93">
        <f t="shared" si="0"/>
        <v>134.3</v>
      </c>
      <c r="M17" s="91">
        <v>64.32</v>
      </c>
      <c r="N17" s="92"/>
      <c r="O17" s="92">
        <v>5</v>
      </c>
      <c r="P17" s="92">
        <v>1</v>
      </c>
      <c r="Q17" s="92"/>
      <c r="R17" s="92"/>
      <c r="S17" s="92">
        <v>2</v>
      </c>
      <c r="T17" s="92"/>
      <c r="U17" s="92"/>
      <c r="V17" s="94">
        <f t="shared" si="1"/>
        <v>85.32</v>
      </c>
      <c r="W17" s="111">
        <v>36.02</v>
      </c>
      <c r="X17" s="112">
        <v>4</v>
      </c>
      <c r="Y17" s="112"/>
      <c r="Z17" s="112"/>
      <c r="AA17" s="112"/>
      <c r="AB17" s="112"/>
      <c r="AC17" s="112"/>
      <c r="AD17" s="112"/>
      <c r="AE17" s="112"/>
      <c r="AF17" s="113">
        <f t="shared" si="2"/>
        <v>36.02</v>
      </c>
      <c r="AG17" s="91">
        <v>1</v>
      </c>
      <c r="AH17" s="92"/>
      <c r="AI17" s="92">
        <v>1</v>
      </c>
      <c r="AJ17" s="92">
        <v>2</v>
      </c>
      <c r="AK17" s="92">
        <v>1</v>
      </c>
      <c r="AL17" s="92"/>
      <c r="AM17" s="92"/>
      <c r="AN17" s="92"/>
      <c r="AO17" s="92"/>
      <c r="AP17" s="94">
        <f t="shared" si="3"/>
        <v>5</v>
      </c>
      <c r="AQ17" s="51"/>
      <c r="AR17" s="95">
        <f t="shared" si="4"/>
        <v>0.45539836187639604</v>
      </c>
      <c r="AS17" s="96">
        <f t="shared" si="5"/>
        <v>0.436474449132677</v>
      </c>
      <c r="AT17" s="96">
        <f t="shared" si="6"/>
        <v>0.5469183786785119</v>
      </c>
      <c r="AU17" s="96">
        <f t="shared" si="7"/>
        <v>0.2</v>
      </c>
      <c r="AV17" s="97">
        <f t="shared" si="8"/>
        <v>1.6387911896875849</v>
      </c>
      <c r="AW17" s="98">
        <f t="shared" si="9"/>
        <v>0.5249309902267144</v>
      </c>
      <c r="AX17" s="99">
        <f t="shared" si="10"/>
        <v>12</v>
      </c>
      <c r="AZ17" s="100">
        <f t="shared" si="11"/>
        <v>260.64</v>
      </c>
    </row>
    <row r="18" spans="1:52" s="2" customFormat="1" ht="12.75">
      <c r="A18" s="78">
        <v>13</v>
      </c>
      <c r="B18" s="107" t="s">
        <v>38</v>
      </c>
      <c r="C18" s="91">
        <v>83.39</v>
      </c>
      <c r="D18" s="92"/>
      <c r="E18" s="92">
        <v>1</v>
      </c>
      <c r="F18" s="92">
        <v>3</v>
      </c>
      <c r="G18" s="92">
        <v>1</v>
      </c>
      <c r="H18" s="92"/>
      <c r="I18" s="92"/>
      <c r="J18" s="92">
        <v>2</v>
      </c>
      <c r="K18" s="92">
        <v>2</v>
      </c>
      <c r="L18" s="93">
        <f t="shared" si="0"/>
        <v>114.39</v>
      </c>
      <c r="M18" s="91">
        <v>51.35</v>
      </c>
      <c r="N18" s="92">
        <v>2</v>
      </c>
      <c r="O18" s="92">
        <v>3</v>
      </c>
      <c r="P18" s="92"/>
      <c r="Q18" s="92"/>
      <c r="R18" s="92">
        <v>3</v>
      </c>
      <c r="S18" s="92"/>
      <c r="T18" s="92"/>
      <c r="U18" s="92">
        <v>5</v>
      </c>
      <c r="V18" s="94">
        <f t="shared" si="1"/>
        <v>81.35</v>
      </c>
      <c r="W18" s="111">
        <v>29.21</v>
      </c>
      <c r="X18" s="112">
        <v>4</v>
      </c>
      <c r="Y18" s="112"/>
      <c r="Z18" s="112"/>
      <c r="AA18" s="112"/>
      <c r="AB18" s="112"/>
      <c r="AC18" s="112"/>
      <c r="AD18" s="112">
        <v>1</v>
      </c>
      <c r="AE18" s="112"/>
      <c r="AF18" s="113">
        <f t="shared" si="2"/>
        <v>39.21</v>
      </c>
      <c r="AG18" s="91">
        <v>1</v>
      </c>
      <c r="AH18" s="92"/>
      <c r="AI18" s="92"/>
      <c r="AJ18" s="92"/>
      <c r="AK18" s="92"/>
      <c r="AL18" s="92">
        <v>4</v>
      </c>
      <c r="AM18" s="92"/>
      <c r="AN18" s="92"/>
      <c r="AO18" s="92"/>
      <c r="AP18" s="94">
        <f t="shared" si="3"/>
        <v>21</v>
      </c>
      <c r="AQ18" s="51"/>
      <c r="AR18" s="95">
        <f t="shared" si="4"/>
        <v>0.5346621208147565</v>
      </c>
      <c r="AS18" s="96">
        <f t="shared" si="5"/>
        <v>0.4577750460971113</v>
      </c>
      <c r="AT18" s="96">
        <f t="shared" si="6"/>
        <v>0.5024228513134404</v>
      </c>
      <c r="AU18" s="96">
        <f t="shared" si="7"/>
        <v>0.047619047619047616</v>
      </c>
      <c r="AV18" s="97">
        <f>(SUM(AR18:AU18))</f>
        <v>1.542479065844356</v>
      </c>
      <c r="AW18" s="98">
        <f t="shared" si="9"/>
        <v>0.49408067881547096</v>
      </c>
      <c r="AX18" s="99">
        <f t="shared" si="10"/>
        <v>13</v>
      </c>
      <c r="AZ18" s="100">
        <f t="shared" si="11"/>
        <v>255.95000000000002</v>
      </c>
    </row>
    <row r="19" spans="1:52" s="2" customFormat="1" ht="12.75">
      <c r="A19" s="89">
        <v>14</v>
      </c>
      <c r="B19" s="107" t="s">
        <v>46</v>
      </c>
      <c r="C19" s="91">
        <v>74.09</v>
      </c>
      <c r="D19" s="92"/>
      <c r="E19" s="92">
        <v>2</v>
      </c>
      <c r="F19" s="92">
        <v>1</v>
      </c>
      <c r="G19" s="92">
        <v>1</v>
      </c>
      <c r="H19" s="92"/>
      <c r="I19" s="92"/>
      <c r="J19" s="92">
        <v>2</v>
      </c>
      <c r="K19" s="92"/>
      <c r="L19" s="93">
        <f t="shared" si="0"/>
        <v>97.09</v>
      </c>
      <c r="M19" s="91">
        <v>49.24</v>
      </c>
      <c r="N19" s="92">
        <v>1</v>
      </c>
      <c r="O19" s="92">
        <v>2</v>
      </c>
      <c r="P19" s="92">
        <v>1</v>
      </c>
      <c r="Q19" s="92">
        <v>3</v>
      </c>
      <c r="R19" s="92"/>
      <c r="S19" s="92">
        <v>1</v>
      </c>
      <c r="T19" s="92"/>
      <c r="U19" s="92">
        <v>6</v>
      </c>
      <c r="V19" s="94">
        <f t="shared" si="1"/>
        <v>84.24000000000001</v>
      </c>
      <c r="W19" s="111">
        <v>39.01</v>
      </c>
      <c r="X19" s="112">
        <v>4</v>
      </c>
      <c r="Y19" s="112"/>
      <c r="Z19" s="112"/>
      <c r="AA19" s="112"/>
      <c r="AB19" s="112"/>
      <c r="AC19" s="112"/>
      <c r="AD19" s="112">
        <v>2</v>
      </c>
      <c r="AE19" s="112"/>
      <c r="AF19" s="113">
        <f t="shared" si="2"/>
        <v>59.01</v>
      </c>
      <c r="AG19" s="91">
        <v>1</v>
      </c>
      <c r="AH19" s="92"/>
      <c r="AI19" s="92">
        <v>1</v>
      </c>
      <c r="AJ19" s="92"/>
      <c r="AK19" s="92">
        <v>1</v>
      </c>
      <c r="AL19" s="92">
        <v>2</v>
      </c>
      <c r="AM19" s="92"/>
      <c r="AN19" s="92"/>
      <c r="AO19" s="92"/>
      <c r="AP19" s="94">
        <f t="shared" si="3"/>
        <v>13</v>
      </c>
      <c r="AQ19" s="51"/>
      <c r="AR19" s="95">
        <f t="shared" si="4"/>
        <v>0.6299309918632197</v>
      </c>
      <c r="AS19" s="96">
        <f t="shared" si="5"/>
        <v>0.4420702754036087</v>
      </c>
      <c r="AT19" s="96">
        <f t="shared" si="6"/>
        <v>0.3338417217420776</v>
      </c>
      <c r="AU19" s="96">
        <f t="shared" si="7"/>
        <v>0.07692307692307693</v>
      </c>
      <c r="AV19" s="97">
        <f>SUM(AR19:AU19)</f>
        <v>1.482766065931983</v>
      </c>
      <c r="AW19" s="98">
        <f t="shared" si="9"/>
        <v>0.47495365130235306</v>
      </c>
      <c r="AX19" s="99">
        <f t="shared" si="10"/>
        <v>14</v>
      </c>
      <c r="AZ19" s="100">
        <f t="shared" si="11"/>
        <v>253.34</v>
      </c>
    </row>
    <row r="20" spans="1:52" s="2" customFormat="1" ht="13.5" thickBot="1">
      <c r="A20" s="89">
        <v>15</v>
      </c>
      <c r="B20" s="107" t="s">
        <v>52</v>
      </c>
      <c r="C20" s="91">
        <v>84.81</v>
      </c>
      <c r="D20" s="92"/>
      <c r="E20" s="92"/>
      <c r="F20" s="92">
        <v>6</v>
      </c>
      <c r="G20" s="92"/>
      <c r="H20" s="92"/>
      <c r="I20" s="92"/>
      <c r="J20" s="92">
        <v>3</v>
      </c>
      <c r="K20" s="92">
        <v>3</v>
      </c>
      <c r="L20" s="93">
        <f t="shared" si="0"/>
        <v>129.81</v>
      </c>
      <c r="M20" s="91">
        <v>87.84</v>
      </c>
      <c r="N20" s="92">
        <v>2</v>
      </c>
      <c r="O20" s="92"/>
      <c r="P20" s="92">
        <v>5</v>
      </c>
      <c r="Q20" s="92"/>
      <c r="R20" s="92">
        <v>1</v>
      </c>
      <c r="S20" s="92"/>
      <c r="T20" s="92"/>
      <c r="U20" s="92">
        <v>3</v>
      </c>
      <c r="V20" s="94">
        <f t="shared" si="1"/>
        <v>106.84</v>
      </c>
      <c r="W20" s="111">
        <v>29.93</v>
      </c>
      <c r="X20" s="112">
        <v>4</v>
      </c>
      <c r="Y20" s="112"/>
      <c r="Z20" s="112"/>
      <c r="AA20" s="112"/>
      <c r="AB20" s="112"/>
      <c r="AC20" s="112"/>
      <c r="AD20" s="112">
        <v>2</v>
      </c>
      <c r="AE20" s="112"/>
      <c r="AF20" s="113">
        <f t="shared" si="2"/>
        <v>49.93</v>
      </c>
      <c r="AG20" s="91">
        <v>1</v>
      </c>
      <c r="AH20" s="92"/>
      <c r="AI20" s="92"/>
      <c r="AJ20" s="92">
        <v>2</v>
      </c>
      <c r="AK20" s="92"/>
      <c r="AL20" s="92">
        <v>2</v>
      </c>
      <c r="AM20" s="92"/>
      <c r="AN20" s="92"/>
      <c r="AO20" s="92"/>
      <c r="AP20" s="94">
        <f t="shared" si="3"/>
        <v>13</v>
      </c>
      <c r="AQ20" s="51"/>
      <c r="AR20" s="95">
        <f t="shared" si="4"/>
        <v>0.47115014251598486</v>
      </c>
      <c r="AS20" s="96">
        <f t="shared" si="5"/>
        <v>0.3485585922875328</v>
      </c>
      <c r="AT20" s="96">
        <f t="shared" si="6"/>
        <v>0.3945523733226517</v>
      </c>
      <c r="AU20" s="96">
        <f t="shared" si="7"/>
        <v>0.07692307692307693</v>
      </c>
      <c r="AV20" s="97">
        <f>SUM(AR20:AU20)</f>
        <v>1.2911841850492463</v>
      </c>
      <c r="AW20" s="98">
        <f t="shared" si="9"/>
        <v>0.41358691521412494</v>
      </c>
      <c r="AX20" s="99">
        <f t="shared" si="10"/>
        <v>15</v>
      </c>
      <c r="AZ20" s="100">
        <f t="shared" si="11"/>
        <v>299.58</v>
      </c>
    </row>
    <row r="21" spans="1:52" s="2" customFormat="1" ht="12.75">
      <c r="A21" s="78">
        <v>16</v>
      </c>
      <c r="B21" s="107" t="s">
        <v>45</v>
      </c>
      <c r="C21" s="91">
        <v>142.56</v>
      </c>
      <c r="D21" s="92"/>
      <c r="E21" s="92">
        <v>1</v>
      </c>
      <c r="F21" s="92">
        <v>1</v>
      </c>
      <c r="G21" s="92">
        <v>1</v>
      </c>
      <c r="H21" s="92">
        <v>3</v>
      </c>
      <c r="I21" s="92"/>
      <c r="J21" s="92">
        <v>1</v>
      </c>
      <c r="K21" s="92"/>
      <c r="L21" s="93">
        <f t="shared" si="0"/>
        <v>170.56</v>
      </c>
      <c r="M21" s="91">
        <v>54.95</v>
      </c>
      <c r="N21" s="92">
        <v>2</v>
      </c>
      <c r="O21" s="92">
        <v>3</v>
      </c>
      <c r="P21" s="92">
        <v>1</v>
      </c>
      <c r="Q21" s="92"/>
      <c r="R21" s="92">
        <v>2</v>
      </c>
      <c r="S21" s="92"/>
      <c r="T21" s="92"/>
      <c r="U21" s="92">
        <v>6</v>
      </c>
      <c r="V21" s="94">
        <f t="shared" si="1"/>
        <v>83.95</v>
      </c>
      <c r="W21" s="111">
        <v>35.32</v>
      </c>
      <c r="X21" s="112"/>
      <c r="Y21" s="112"/>
      <c r="Z21" s="112"/>
      <c r="AA21" s="112"/>
      <c r="AB21" s="112"/>
      <c r="AC21" s="112">
        <v>4</v>
      </c>
      <c r="AD21" s="112"/>
      <c r="AE21" s="112"/>
      <c r="AF21" s="113">
        <f t="shared" si="2"/>
        <v>75.32</v>
      </c>
      <c r="AG21" s="91">
        <v>1</v>
      </c>
      <c r="AH21" s="92"/>
      <c r="AI21" s="92">
        <v>1</v>
      </c>
      <c r="AJ21" s="92">
        <v>1</v>
      </c>
      <c r="AK21" s="92"/>
      <c r="AL21" s="92">
        <v>2</v>
      </c>
      <c r="AM21" s="92"/>
      <c r="AN21" s="92"/>
      <c r="AO21" s="92"/>
      <c r="AP21" s="94">
        <f t="shared" si="3"/>
        <v>12</v>
      </c>
      <c r="AQ21" s="51"/>
      <c r="AR21" s="95">
        <f t="shared" si="4"/>
        <v>0.35858348968105064</v>
      </c>
      <c r="AS21" s="96">
        <f t="shared" si="5"/>
        <v>0.44359737939249555</v>
      </c>
      <c r="AT21" s="96">
        <f t="shared" si="6"/>
        <v>0.26155071694105153</v>
      </c>
      <c r="AU21" s="96">
        <f t="shared" si="7"/>
        <v>0.08333333333333333</v>
      </c>
      <c r="AV21" s="97">
        <f>SUM(AR21:AU21)</f>
        <v>1.147064919347931</v>
      </c>
      <c r="AW21" s="98">
        <f t="shared" si="9"/>
        <v>0.36742321276600487</v>
      </c>
      <c r="AX21" s="99">
        <f t="shared" si="10"/>
        <v>16</v>
      </c>
      <c r="AZ21" s="100">
        <f t="shared" si="11"/>
        <v>341.83</v>
      </c>
    </row>
    <row r="22" spans="1:52" s="2" customFormat="1" ht="12.75">
      <c r="A22" s="102"/>
      <c r="B22" s="2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103"/>
      <c r="AS22" s="103"/>
      <c r="AT22" s="103"/>
      <c r="AU22" s="103"/>
      <c r="AV22" s="104"/>
      <c r="AW22" s="105"/>
      <c r="AX22" s="102"/>
      <c r="AZ22" s="51"/>
    </row>
    <row r="23" ht="12.75">
      <c r="AQ23" s="21"/>
    </row>
    <row r="24" ht="12.75">
      <c r="AQ24" s="21"/>
    </row>
    <row r="25" ht="12.75">
      <c r="AQ25" s="21"/>
    </row>
    <row r="26" ht="12.75">
      <c r="AQ26" s="21"/>
    </row>
    <row r="27" ht="12.75">
      <c r="AQ27" s="21"/>
    </row>
    <row r="28" ht="12.75">
      <c r="AQ28" s="21"/>
    </row>
  </sheetData>
  <sheetProtection/>
  <mergeCells count="9">
    <mergeCell ref="W1:AF1"/>
    <mergeCell ref="C1:L1"/>
    <mergeCell ref="AR3:AU3"/>
    <mergeCell ref="C4:L4"/>
    <mergeCell ref="M4:V4"/>
    <mergeCell ref="W4:AF4"/>
    <mergeCell ref="AG4:AP4"/>
    <mergeCell ref="AG1:AP1"/>
    <mergeCell ref="M1:V1"/>
  </mergeCells>
  <printOptions/>
  <pageMargins left="0.25" right="0.7479166666666667" top="0.6597222222222222" bottom="0.7701388888888889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</dc:creator>
  <cp:keywords/>
  <dc:description/>
  <cp:lastModifiedBy>Doma</cp:lastModifiedBy>
  <cp:lastPrinted>2014-08-24T12:06:04Z</cp:lastPrinted>
  <dcterms:created xsi:type="dcterms:W3CDTF">2009-11-06T09:32:26Z</dcterms:created>
  <dcterms:modified xsi:type="dcterms:W3CDTF">2014-08-24T19:39:06Z</dcterms:modified>
  <cp:category/>
  <cp:version/>
  <cp:contentType/>
  <cp:contentStatus/>
</cp:coreProperties>
</file>